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<sst xmlns="http://schemas.openxmlformats.org/spreadsheetml/2006/main" count="3138" uniqueCount="1933">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</sst>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26" borderId="0" applyNumberFormat="0" applyBorder="0" applyAlignment="0" applyProtection="0"/>
    <xf numFmtId="0" fontId="183" fillId="27" borderId="1" applyNumberFormat="0" applyAlignment="0" applyProtection="0"/>
    <xf numFmtId="0" fontId="18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6" fillId="29" borderId="0" applyNumberFormat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90" fillId="30" borderId="1" applyNumberFormat="0" applyAlignment="0" applyProtection="0"/>
    <xf numFmtId="0" fontId="191" fillId="0" borderId="6" applyNumberFormat="0" applyFill="0" applyAlignment="0" applyProtection="0"/>
    <xf numFmtId="0" fontId="19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4" fillId="27" borderId="8" applyNumberFormat="0" applyAlignment="0" applyProtection="0"/>
    <xf numFmtId="9" fontId="0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9" applyNumberFormat="0" applyFill="0" applyAlignment="0" applyProtection="0"/>
    <xf numFmtId="0" fontId="197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33" borderId="0" xfId="56" applyNumberFormat="1" applyFont="1" applyFill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13" fillId="33" borderId="0" xfId="56" applyFont="1" applyFill="1" applyAlignment="1">
      <alignment vertical="center"/>
      <protection/>
    </xf>
    <xf numFmtId="0" fontId="5" fillId="34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34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34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34" borderId="0" xfId="56" applyNumberFormat="1" applyFont="1" applyFill="1" applyBorder="1" applyAlignment="1">
      <alignment horizontal="right"/>
      <protection/>
    </xf>
    <xf numFmtId="0" fontId="5" fillId="35" borderId="0" xfId="56" applyNumberFormat="1" applyFont="1" applyFill="1" applyBorder="1" applyAlignment="1">
      <alignment horizontal="right"/>
      <protection/>
    </xf>
    <xf numFmtId="0" fontId="9" fillId="34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36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37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37" borderId="0" xfId="56" applyFont="1" applyFill="1" applyBorder="1">
      <alignment/>
      <protection/>
    </xf>
    <xf numFmtId="3" fontId="18" fillId="37" borderId="0" xfId="56" applyNumberFormat="1" applyFont="1" applyFill="1" applyBorder="1" applyAlignment="1">
      <alignment horizontal="right"/>
      <protection/>
    </xf>
    <xf numFmtId="0" fontId="21" fillId="37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38" borderId="0" xfId="57" applyNumberFormat="1" applyFont="1" applyFill="1" applyAlignment="1" applyProtection="1" quotePrefix="1">
      <alignment horizontal="center" vertical="center"/>
      <protection locked="0"/>
    </xf>
    <xf numFmtId="14" fontId="30" fillId="38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38" borderId="10" xfId="57" applyNumberFormat="1" applyFont="1" applyFill="1" applyBorder="1" applyAlignment="1" applyProtection="1">
      <alignment horizontal="center" vertical="center"/>
      <protection locked="0"/>
    </xf>
    <xf numFmtId="49" fontId="36" fillId="38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38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38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35" borderId="0" xfId="57" applyFont="1" applyFill="1" applyAlignment="1">
      <alignment vertical="center"/>
      <protection/>
    </xf>
    <xf numFmtId="0" fontId="42" fillId="34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38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38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38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38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35" borderId="25" xfId="57" applyNumberFormat="1" applyFont="1" applyFill="1" applyBorder="1" applyAlignment="1" applyProtection="1">
      <alignment horizontal="right" vertical="center"/>
      <protection locked="0"/>
    </xf>
    <xf numFmtId="3" fontId="37" fillId="35" borderId="20" xfId="57" applyNumberFormat="1" applyFont="1" applyFill="1" applyBorder="1" applyAlignment="1" applyProtection="1">
      <alignment horizontal="right" vertical="center"/>
      <protection locked="0"/>
    </xf>
    <xf numFmtId="3" fontId="37" fillId="35" borderId="23" xfId="57" applyNumberFormat="1" applyFont="1" applyFill="1" applyBorder="1" applyAlignment="1" applyProtection="1">
      <alignment horizontal="right" vertical="center"/>
      <protection locked="0"/>
    </xf>
    <xf numFmtId="3" fontId="37" fillId="35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38" borderId="23" xfId="57" applyFont="1" applyFill="1" applyBorder="1" applyAlignment="1">
      <alignment vertical="center"/>
      <protection/>
    </xf>
    <xf numFmtId="0" fontId="42" fillId="34" borderId="0" xfId="57" applyNumberFormat="1" applyFont="1" applyFill="1" applyAlignment="1">
      <alignment horizontal="right"/>
      <protection/>
    </xf>
    <xf numFmtId="179" fontId="41" fillId="38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38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35" borderId="27" xfId="57" applyNumberFormat="1" applyFont="1" applyFill="1" applyBorder="1" applyAlignment="1" applyProtection="1">
      <alignment horizontal="right" vertical="center"/>
      <protection locked="0"/>
    </xf>
    <xf numFmtId="3" fontId="37" fillId="35" borderId="28" xfId="57" applyNumberFormat="1" applyFont="1" applyFill="1" applyBorder="1" applyAlignment="1" applyProtection="1">
      <alignment horizontal="right" vertical="center"/>
      <protection locked="0"/>
    </xf>
    <xf numFmtId="3" fontId="37" fillId="35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35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38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34" borderId="0" xfId="61" applyFont="1" applyFill="1" applyBorder="1" applyAlignment="1">
      <alignment horizontal="right"/>
      <protection/>
    </xf>
    <xf numFmtId="0" fontId="41" fillId="38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39" borderId="16" xfId="57" applyFont="1" applyFill="1" applyBorder="1" applyAlignment="1" quotePrefix="1">
      <alignment horizontal="center" vertical="center"/>
      <protection/>
    </xf>
    <xf numFmtId="0" fontId="30" fillId="39" borderId="16" xfId="57" applyFont="1" applyFill="1" applyBorder="1" applyAlignment="1">
      <alignment vertical="center"/>
      <protection/>
    </xf>
    <xf numFmtId="0" fontId="30" fillId="39" borderId="19" xfId="57" applyFont="1" applyFill="1" applyBorder="1" applyAlignment="1" quotePrefix="1">
      <alignment horizontal="center" vertical="center" wrapText="1"/>
      <protection/>
    </xf>
    <xf numFmtId="0" fontId="30" fillId="39" borderId="30" xfId="57" applyFont="1" applyFill="1" applyBorder="1" applyAlignment="1" quotePrefix="1">
      <alignment horizontal="center" vertical="center" wrapText="1"/>
      <protection/>
    </xf>
    <xf numFmtId="0" fontId="30" fillId="39" borderId="17" xfId="57" applyFont="1" applyFill="1" applyBorder="1" applyAlignment="1" quotePrefix="1">
      <alignment horizontal="center" vertical="center" wrapText="1"/>
      <protection/>
    </xf>
    <xf numFmtId="0" fontId="30" fillId="39" borderId="11" xfId="57" applyFont="1" applyFill="1" applyBorder="1" applyAlignment="1" quotePrefix="1">
      <alignment horizontal="left" vertical="center"/>
      <protection/>
    </xf>
    <xf numFmtId="0" fontId="30" fillId="39" borderId="12" xfId="57" applyFont="1" applyFill="1" applyBorder="1" applyAlignment="1">
      <alignment horizontal="center" vertical="center"/>
      <protection/>
    </xf>
    <xf numFmtId="0" fontId="30" fillId="39" borderId="11" xfId="57" applyFont="1" applyFill="1" applyBorder="1" applyAlignment="1" quotePrefix="1">
      <alignment horizontal="left" vertical="center" wrapText="1"/>
      <protection/>
    </xf>
    <xf numFmtId="0" fontId="30" fillId="39" borderId="13" xfId="57" applyFont="1" applyFill="1" applyBorder="1" applyAlignment="1">
      <alignment vertical="center"/>
      <protection/>
    </xf>
    <xf numFmtId="176" fontId="30" fillId="39" borderId="31" xfId="57" applyNumberFormat="1" applyFont="1" applyFill="1" applyBorder="1" applyAlignment="1" quotePrefix="1">
      <alignment horizontal="center" vertical="center"/>
      <protection/>
    </xf>
    <xf numFmtId="176" fontId="30" fillId="39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38" borderId="19" xfId="61" applyNumberFormat="1" applyFont="1" applyFill="1" applyBorder="1" applyAlignment="1" applyProtection="1">
      <alignment horizontal="center" vertical="center"/>
      <protection/>
    </xf>
    <xf numFmtId="179" fontId="41" fillId="38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40" borderId="0" xfId="57" applyFont="1" applyFill="1" applyAlignment="1">
      <alignment vertical="center"/>
      <protection/>
    </xf>
    <xf numFmtId="0" fontId="40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7" fillId="40" borderId="0" xfId="57" applyFont="1" applyFill="1">
      <alignment/>
      <protection/>
    </xf>
    <xf numFmtId="0" fontId="42" fillId="41" borderId="0" xfId="57" applyFont="1" applyFill="1" applyAlignment="1">
      <alignment vertical="center"/>
      <protection/>
    </xf>
    <xf numFmtId="0" fontId="29" fillId="41" borderId="0" xfId="57" applyFont="1" applyFill="1" applyAlignment="1">
      <alignment vertical="center"/>
      <protection/>
    </xf>
    <xf numFmtId="0" fontId="29" fillId="41" borderId="0" xfId="57" applyFont="1" applyFill="1" applyBorder="1" applyAlignment="1">
      <alignment vertical="center"/>
      <protection/>
    </xf>
    <xf numFmtId="0" fontId="47" fillId="41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38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38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38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37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37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93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93" fillId="0" borderId="0" xfId="58" applyAlignment="1">
      <alignment/>
      <protection/>
    </xf>
    <xf numFmtId="0" fontId="193" fillId="0" borderId="0" xfId="58" applyFill="1">
      <alignment/>
      <protection/>
    </xf>
    <xf numFmtId="0" fontId="193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93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2" borderId="0" xfId="56" applyNumberFormat="1" applyFont="1" applyFill="1" applyBorder="1" applyAlignment="1">
      <alignment horizontal="center"/>
      <protection/>
    </xf>
    <xf numFmtId="180" fontId="63" fillId="38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35" borderId="0" xfId="56" applyNumberFormat="1" applyFont="1" applyFill="1" applyBorder="1" applyAlignment="1">
      <alignment horizontal="center"/>
      <protection/>
    </xf>
    <xf numFmtId="180" fontId="60" fillId="35" borderId="0" xfId="56" applyNumberFormat="1" applyFont="1" applyFill="1" applyBorder="1" applyAlignment="1">
      <alignment horizontal="center"/>
      <protection/>
    </xf>
    <xf numFmtId="0" fontId="193" fillId="0" borderId="0" xfId="58" applyBorder="1">
      <alignment/>
      <protection/>
    </xf>
    <xf numFmtId="180" fontId="61" fillId="35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35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35" borderId="0" xfId="62" applyFont="1" applyFill="1" applyBorder="1" applyAlignment="1" quotePrefix="1">
      <alignment horizontal="left"/>
      <protection/>
    </xf>
    <xf numFmtId="0" fontId="193" fillId="37" borderId="0" xfId="58" applyFill="1">
      <alignment/>
      <protection/>
    </xf>
    <xf numFmtId="0" fontId="193" fillId="37" borderId="0" xfId="58" applyFill="1" applyAlignment="1">
      <alignment/>
      <protection/>
    </xf>
    <xf numFmtId="1" fontId="60" fillId="42" borderId="39" xfId="56" applyNumberFormat="1" applyFont="1" applyFill="1" applyBorder="1" applyAlignment="1" quotePrefix="1">
      <alignment horizontal="center"/>
      <protection/>
    </xf>
    <xf numFmtId="0" fontId="5" fillId="42" borderId="40" xfId="56" applyFont="1" applyFill="1" applyBorder="1">
      <alignment/>
      <protection/>
    </xf>
    <xf numFmtId="1" fontId="60" fillId="42" borderId="41" xfId="56" applyNumberFormat="1" applyFont="1" applyFill="1" applyBorder="1" applyAlignment="1" quotePrefix="1">
      <alignment horizontal="center"/>
      <protection/>
    </xf>
    <xf numFmtId="0" fontId="5" fillId="42" borderId="42" xfId="56" applyFont="1" applyFill="1" applyBorder="1">
      <alignment/>
      <protection/>
    </xf>
    <xf numFmtId="0" fontId="5" fillId="42" borderId="41" xfId="56" applyFont="1" applyFill="1" applyBorder="1">
      <alignment/>
      <protection/>
    </xf>
    <xf numFmtId="0" fontId="5" fillId="42" borderId="41" xfId="56" applyFont="1" applyFill="1" applyBorder="1" applyAlignment="1" quotePrefix="1">
      <alignment horizontal="left"/>
      <protection/>
    </xf>
    <xf numFmtId="180" fontId="60" fillId="42" borderId="41" xfId="56" applyNumberFormat="1" applyFont="1" applyFill="1" applyBorder="1" applyAlignment="1" quotePrefix="1">
      <alignment horizontal="center"/>
      <protection/>
    </xf>
    <xf numFmtId="0" fontId="62" fillId="42" borderId="41" xfId="56" applyFont="1" applyFill="1" applyBorder="1">
      <alignment/>
      <protection/>
    </xf>
    <xf numFmtId="180" fontId="60" fillId="42" borderId="41" xfId="56" applyNumberFormat="1" applyFont="1" applyFill="1" applyBorder="1" applyAlignment="1" quotePrefix="1">
      <alignment horizontal="center" vertical="center"/>
      <protection/>
    </xf>
    <xf numFmtId="0" fontId="15" fillId="42" borderId="41" xfId="56" applyFont="1" applyFill="1" applyBorder="1" applyAlignment="1">
      <alignment wrapText="1"/>
      <protection/>
    </xf>
    <xf numFmtId="180" fontId="60" fillId="42" borderId="41" xfId="56" applyNumberFormat="1" applyFont="1" applyFill="1" applyBorder="1" applyAlignment="1" quotePrefix="1">
      <alignment horizontal="center"/>
      <protection/>
    </xf>
    <xf numFmtId="0" fontId="15" fillId="42" borderId="41" xfId="56" applyFont="1" applyFill="1" applyBorder="1">
      <alignment/>
      <protection/>
    </xf>
    <xf numFmtId="180" fontId="60" fillId="42" borderId="43" xfId="56" applyNumberFormat="1" applyFont="1" applyFill="1" applyBorder="1" applyAlignment="1" quotePrefix="1">
      <alignment horizontal="center"/>
      <protection/>
    </xf>
    <xf numFmtId="0" fontId="5" fillId="42" borderId="43" xfId="56" applyFont="1" applyFill="1" applyBorder="1">
      <alignment/>
      <protection/>
    </xf>
    <xf numFmtId="180" fontId="61" fillId="42" borderId="43" xfId="56" applyNumberFormat="1" applyFont="1" applyFill="1" applyBorder="1" applyAlignment="1" quotePrefix="1">
      <alignment horizontal="center"/>
      <protection/>
    </xf>
    <xf numFmtId="0" fontId="62" fillId="42" borderId="43" xfId="56" applyFont="1" applyFill="1" applyBorder="1">
      <alignment/>
      <protection/>
    </xf>
    <xf numFmtId="180" fontId="60" fillId="42" borderId="44" xfId="56" applyNumberFormat="1" applyFont="1" applyFill="1" applyBorder="1" applyAlignment="1" quotePrefix="1">
      <alignment horizontal="center"/>
      <protection/>
    </xf>
    <xf numFmtId="0" fontId="5" fillId="42" borderId="44" xfId="56" applyFont="1" applyFill="1" applyBorder="1">
      <alignment/>
      <protection/>
    </xf>
    <xf numFmtId="0" fontId="10" fillId="42" borderId="0" xfId="62" applyFont="1" applyFill="1" applyBorder="1" applyAlignment="1" quotePrefix="1">
      <alignment horizontal="left"/>
      <protection/>
    </xf>
    <xf numFmtId="0" fontId="89" fillId="42" borderId="32" xfId="62" applyFont="1" applyFill="1" applyBorder="1">
      <alignment/>
      <protection/>
    </xf>
    <xf numFmtId="180" fontId="63" fillId="42" borderId="45" xfId="56" applyNumberFormat="1" applyFont="1" applyFill="1" applyBorder="1" applyAlignment="1">
      <alignment horizontal="center"/>
      <protection/>
    </xf>
    <xf numFmtId="180" fontId="26" fillId="42" borderId="33" xfId="56" applyNumberFormat="1" applyFont="1" applyFill="1" applyBorder="1" applyAlignment="1">
      <alignment horizontal="left"/>
      <protection/>
    </xf>
    <xf numFmtId="180" fontId="65" fillId="42" borderId="33" xfId="56" applyNumberFormat="1" applyFont="1" applyFill="1" applyBorder="1" applyAlignment="1">
      <alignment horizontal="left"/>
      <protection/>
    </xf>
    <xf numFmtId="180" fontId="67" fillId="42" borderId="46" xfId="56" applyNumberFormat="1" applyFont="1" applyFill="1" applyBorder="1" applyAlignment="1" quotePrefix="1">
      <alignment horizontal="center"/>
      <protection/>
    </xf>
    <xf numFmtId="0" fontId="62" fillId="42" borderId="47" xfId="56" applyFont="1" applyFill="1" applyBorder="1">
      <alignment/>
      <protection/>
    </xf>
    <xf numFmtId="180" fontId="67" fillId="42" borderId="41" xfId="56" applyNumberFormat="1" applyFont="1" applyFill="1" applyBorder="1" applyAlignment="1" quotePrefix="1">
      <alignment horizontal="center"/>
      <protection/>
    </xf>
    <xf numFmtId="0" fontId="62" fillId="42" borderId="42" xfId="56" applyFont="1" applyFill="1" applyBorder="1">
      <alignment/>
      <protection/>
    </xf>
    <xf numFmtId="0" fontId="62" fillId="42" borderId="41" xfId="56" applyFont="1" applyFill="1" applyBorder="1">
      <alignment/>
      <protection/>
    </xf>
    <xf numFmtId="0" fontId="66" fillId="42" borderId="41" xfId="56" applyFont="1" applyFill="1" applyBorder="1">
      <alignment/>
      <protection/>
    </xf>
    <xf numFmtId="0" fontId="62" fillId="42" borderId="41" xfId="56" applyFont="1" applyFill="1" applyBorder="1" applyAlignment="1">
      <alignment horizontal="left"/>
      <protection/>
    </xf>
    <xf numFmtId="180" fontId="67" fillId="42" borderId="41" xfId="56" applyNumberFormat="1" applyFont="1" applyFill="1" applyBorder="1" applyAlignment="1">
      <alignment horizontal="center"/>
      <protection/>
    </xf>
    <xf numFmtId="0" fontId="62" fillId="42" borderId="41" xfId="56" applyFont="1" applyFill="1" applyBorder="1" applyAlignment="1">
      <alignment horizontal="left" wrapText="1"/>
      <protection/>
    </xf>
    <xf numFmtId="180" fontId="69" fillId="42" borderId="43" xfId="56" applyNumberFormat="1" applyFont="1" applyFill="1" applyBorder="1" applyAlignment="1">
      <alignment horizontal="center"/>
      <protection/>
    </xf>
    <xf numFmtId="0" fontId="70" fillId="42" borderId="43" xfId="56" applyFont="1" applyFill="1" applyBorder="1">
      <alignment/>
      <protection/>
    </xf>
    <xf numFmtId="180" fontId="27" fillId="42" borderId="48" xfId="56" applyNumberFormat="1" applyFont="1" applyFill="1" applyBorder="1" applyAlignment="1">
      <alignment horizontal="left"/>
      <protection/>
    </xf>
    <xf numFmtId="180" fontId="67" fillId="42" borderId="46" xfId="56" applyNumberFormat="1" applyFont="1" applyFill="1" applyBorder="1" applyAlignment="1">
      <alignment horizontal="center"/>
      <protection/>
    </xf>
    <xf numFmtId="0" fontId="5" fillId="42" borderId="47" xfId="56" applyFont="1" applyFill="1" applyBorder="1">
      <alignment/>
      <protection/>
    </xf>
    <xf numFmtId="180" fontId="67" fillId="42" borderId="49" xfId="56" applyNumberFormat="1" applyFont="1" applyFill="1" applyBorder="1" applyAlignment="1">
      <alignment horizontal="center"/>
      <protection/>
    </xf>
    <xf numFmtId="0" fontId="15" fillId="42" borderId="49" xfId="56" applyFont="1" applyFill="1" applyBorder="1">
      <alignment/>
      <protection/>
    </xf>
    <xf numFmtId="180" fontId="26" fillId="42" borderId="48" xfId="56" applyNumberFormat="1" applyFont="1" applyFill="1" applyBorder="1" applyAlignment="1">
      <alignment horizontal="left"/>
      <protection/>
    </xf>
    <xf numFmtId="180" fontId="60" fillId="42" borderId="41" xfId="56" applyNumberFormat="1" applyFont="1" applyFill="1" applyBorder="1" applyAlignment="1">
      <alignment horizontal="center"/>
      <protection/>
    </xf>
    <xf numFmtId="180" fontId="60" fillId="42" borderId="49" xfId="56" applyNumberFormat="1" applyFont="1" applyFill="1" applyBorder="1" applyAlignment="1">
      <alignment horizontal="center"/>
      <protection/>
    </xf>
    <xf numFmtId="0" fontId="5" fillId="42" borderId="49" xfId="56" applyFont="1" applyFill="1" applyBorder="1">
      <alignment/>
      <protection/>
    </xf>
    <xf numFmtId="180" fontId="67" fillId="42" borderId="44" xfId="56" applyNumberFormat="1" applyFont="1" applyFill="1" applyBorder="1" applyAlignment="1">
      <alignment horizontal="center"/>
      <protection/>
    </xf>
    <xf numFmtId="0" fontId="15" fillId="42" borderId="44" xfId="56" applyFont="1" applyFill="1" applyBorder="1">
      <alignment/>
      <protection/>
    </xf>
    <xf numFmtId="180" fontId="60" fillId="42" borderId="46" xfId="56" applyNumberFormat="1" applyFont="1" applyFill="1" applyBorder="1" applyAlignment="1">
      <alignment horizontal="center"/>
      <protection/>
    </xf>
    <xf numFmtId="0" fontId="5" fillId="42" borderId="46" xfId="56" applyFont="1" applyFill="1" applyBorder="1">
      <alignment/>
      <protection/>
    </xf>
    <xf numFmtId="180" fontId="67" fillId="42" borderId="43" xfId="56" applyNumberFormat="1" applyFont="1" applyFill="1" applyBorder="1" applyAlignment="1">
      <alignment horizontal="center"/>
      <protection/>
    </xf>
    <xf numFmtId="0" fontId="78" fillId="42" borderId="43" xfId="56" applyFont="1" applyFill="1" applyBorder="1">
      <alignment/>
      <protection/>
    </xf>
    <xf numFmtId="180" fontId="60" fillId="42" borderId="39" xfId="56" applyNumberFormat="1" applyFont="1" applyFill="1" applyBorder="1" applyAlignment="1">
      <alignment horizontal="center"/>
      <protection/>
    </xf>
    <xf numFmtId="0" fontId="5" fillId="42" borderId="39" xfId="56" applyFont="1" applyFill="1" applyBorder="1">
      <alignment/>
      <protection/>
    </xf>
    <xf numFmtId="180" fontId="61" fillId="42" borderId="41" xfId="56" applyNumberFormat="1" applyFont="1" applyFill="1" applyBorder="1" applyAlignment="1">
      <alignment horizontal="center"/>
      <protection/>
    </xf>
    <xf numFmtId="180" fontId="60" fillId="42" borderId="44" xfId="56" applyNumberFormat="1" applyFont="1" applyFill="1" applyBorder="1" applyAlignment="1">
      <alignment horizontal="center"/>
      <protection/>
    </xf>
    <xf numFmtId="0" fontId="5" fillId="42" borderId="44" xfId="56" applyFont="1" applyFill="1" applyBorder="1" applyAlignment="1">
      <alignment horizontal="left" wrapText="1"/>
      <protection/>
    </xf>
    <xf numFmtId="0" fontId="67" fillId="42" borderId="50" xfId="56" applyNumberFormat="1" applyFont="1" applyFill="1" applyBorder="1" applyAlignment="1" quotePrefix="1">
      <alignment horizontal="center"/>
      <protection/>
    </xf>
    <xf numFmtId="0" fontId="18" fillId="42" borderId="50" xfId="56" applyFont="1" applyFill="1" applyBorder="1" applyAlignment="1">
      <alignment horizontal="left"/>
      <protection/>
    </xf>
    <xf numFmtId="0" fontId="67" fillId="42" borderId="41" xfId="56" applyNumberFormat="1" applyFont="1" applyFill="1" applyBorder="1" applyAlignment="1" quotePrefix="1">
      <alignment horizontal="center"/>
      <protection/>
    </xf>
    <xf numFmtId="0" fontId="18" fillId="42" borderId="41" xfId="56" applyFont="1" applyFill="1" applyBorder="1" applyAlignment="1">
      <alignment horizontal="left"/>
      <protection/>
    </xf>
    <xf numFmtId="0" fontId="79" fillId="42" borderId="41" xfId="56" applyFont="1" applyFill="1" applyBorder="1" applyAlignment="1">
      <alignment horizontal="left"/>
      <protection/>
    </xf>
    <xf numFmtId="0" fontId="18" fillId="42" borderId="41" xfId="56" applyFont="1" applyFill="1" applyBorder="1" applyAlignment="1" quotePrefix="1">
      <alignment horizontal="left"/>
      <protection/>
    </xf>
    <xf numFmtId="0" fontId="67" fillId="42" borderId="44" xfId="56" applyNumberFormat="1" applyFont="1" applyFill="1" applyBorder="1" applyAlignment="1" quotePrefix="1">
      <alignment horizontal="center"/>
      <protection/>
    </xf>
    <xf numFmtId="0" fontId="18" fillId="42" borderId="44" xfId="56" applyFont="1" applyFill="1" applyBorder="1" applyAlignment="1">
      <alignment horizontal="left"/>
      <protection/>
    </xf>
    <xf numFmtId="0" fontId="79" fillId="42" borderId="50" xfId="56" applyFont="1" applyFill="1" applyBorder="1" applyAlignment="1">
      <alignment horizontal="left"/>
      <protection/>
    </xf>
    <xf numFmtId="0" fontId="67" fillId="42" borderId="46" xfId="56" applyNumberFormat="1" applyFont="1" applyFill="1" applyBorder="1" applyAlignment="1" quotePrefix="1">
      <alignment horizontal="center"/>
      <protection/>
    </xf>
    <xf numFmtId="0" fontId="18" fillId="42" borderId="46" xfId="56" applyFont="1" applyFill="1" applyBorder="1" applyAlignment="1">
      <alignment horizontal="left"/>
      <protection/>
    </xf>
    <xf numFmtId="183" fontId="67" fillId="42" borderId="44" xfId="56" applyNumberFormat="1" applyFont="1" applyFill="1" applyBorder="1" applyAlignment="1" quotePrefix="1">
      <alignment horizontal="center"/>
      <protection/>
    </xf>
    <xf numFmtId="0" fontId="18" fillId="42" borderId="44" xfId="56" applyFont="1" applyFill="1" applyBorder="1" applyAlignment="1">
      <alignment horizontal="left"/>
      <protection/>
    </xf>
    <xf numFmtId="0" fontId="79" fillId="42" borderId="44" xfId="56" applyFont="1" applyFill="1" applyBorder="1" applyAlignment="1">
      <alignment horizontal="left"/>
      <protection/>
    </xf>
    <xf numFmtId="0" fontId="193" fillId="37" borderId="23" xfId="58" applyFill="1" applyBorder="1">
      <alignment/>
      <protection/>
    </xf>
    <xf numFmtId="0" fontId="193" fillId="37" borderId="23" xfId="58" applyFill="1" applyBorder="1" applyAlignment="1">
      <alignment/>
      <protection/>
    </xf>
    <xf numFmtId="0" fontId="193" fillId="0" borderId="23" xfId="58" applyFill="1" applyBorder="1">
      <alignment/>
      <protection/>
    </xf>
    <xf numFmtId="0" fontId="25" fillId="42" borderId="0" xfId="56" applyFont="1" applyFill="1" applyBorder="1">
      <alignment/>
      <protection/>
    </xf>
    <xf numFmtId="0" fontId="24" fillId="42" borderId="0" xfId="56" applyFont="1" applyFill="1" applyBorder="1">
      <alignment/>
      <protection/>
    </xf>
    <xf numFmtId="0" fontId="25" fillId="42" borderId="0" xfId="56" applyNumberFormat="1" applyFont="1" applyFill="1" applyBorder="1" applyProtection="1">
      <alignment/>
      <protection locked="0"/>
    </xf>
    <xf numFmtId="49" fontId="25" fillId="42" borderId="0" xfId="56" applyNumberFormat="1" applyFont="1" applyFill="1" applyBorder="1" applyProtection="1">
      <alignment/>
      <protection locked="0"/>
    </xf>
    <xf numFmtId="0" fontId="193" fillId="42" borderId="0" xfId="58" applyFill="1">
      <alignment/>
      <protection/>
    </xf>
    <xf numFmtId="0" fontId="193" fillId="42" borderId="0" xfId="58" applyFill="1" applyAlignment="1">
      <alignment/>
      <protection/>
    </xf>
    <xf numFmtId="182" fontId="58" fillId="42" borderId="0" xfId="64" applyNumberFormat="1" applyFont="1" applyFill="1" applyBorder="1" applyAlignment="1" quotePrefix="1">
      <alignment horizontal="right"/>
      <protection/>
    </xf>
    <xf numFmtId="0" fontId="11" fillId="42" borderId="0" xfId="64" applyFont="1" applyFill="1" applyBorder="1">
      <alignment/>
      <protection/>
    </xf>
    <xf numFmtId="0" fontId="11" fillId="42" borderId="0" xfId="64" applyFont="1" applyFill="1" applyBorder="1" applyAlignment="1" quotePrefix="1">
      <alignment horizontal="left"/>
      <protection/>
    </xf>
    <xf numFmtId="0" fontId="11" fillId="42" borderId="0" xfId="64" applyFont="1" applyFill="1" applyBorder="1" applyAlignment="1" quotePrefix="1">
      <alignment horizontal="left"/>
      <protection/>
    </xf>
    <xf numFmtId="0" fontId="11" fillId="42" borderId="0" xfId="64" applyFont="1" applyFill="1" applyBorder="1">
      <alignment/>
      <protection/>
    </xf>
    <xf numFmtId="0" fontId="11" fillId="42" borderId="0" xfId="64" applyFont="1" applyFill="1" applyBorder="1" applyAlignment="1">
      <alignment horizontal="left"/>
      <protection/>
    </xf>
    <xf numFmtId="0" fontId="11" fillId="42" borderId="0" xfId="64" applyFont="1" applyFill="1" applyBorder="1" applyAlignment="1">
      <alignment horizontal="left"/>
      <protection/>
    </xf>
    <xf numFmtId="0" fontId="14" fillId="42" borderId="0" xfId="64" applyFont="1" applyFill="1" applyBorder="1">
      <alignment/>
      <protection/>
    </xf>
    <xf numFmtId="0" fontId="14" fillId="42" borderId="0" xfId="64" applyFont="1" applyFill="1" applyBorder="1" applyAlignment="1" quotePrefix="1">
      <alignment horizontal="left"/>
      <protection/>
    </xf>
    <xf numFmtId="0" fontId="11" fillId="42" borderId="0" xfId="61" applyFont="1" applyFill="1" applyBorder="1" applyAlignment="1">
      <alignment horizontal="left"/>
      <protection/>
    </xf>
    <xf numFmtId="0" fontId="11" fillId="42" borderId="0" xfId="61" applyFont="1" applyFill="1" applyBorder="1" applyAlignment="1">
      <alignment horizontal="left"/>
      <protection/>
    </xf>
    <xf numFmtId="0" fontId="11" fillId="42" borderId="0" xfId="64" applyFont="1" applyFill="1" applyBorder="1" applyAlignment="1" quotePrefix="1">
      <alignment horizontal="left"/>
      <protection/>
    </xf>
    <xf numFmtId="0" fontId="59" fillId="42" borderId="0" xfId="61" applyFont="1" applyFill="1" applyBorder="1" applyAlignment="1" quotePrefix="1">
      <alignment horizontal="left"/>
      <protection/>
    </xf>
    <xf numFmtId="0" fontId="58" fillId="42" borderId="0" xfId="61" applyFont="1" applyFill="1" applyBorder="1" applyAlignment="1" quotePrefix="1">
      <alignment horizontal="left"/>
      <protection/>
    </xf>
    <xf numFmtId="0" fontId="14" fillId="42" borderId="0" xfId="64" applyFont="1" applyFill="1" applyBorder="1" applyAlignment="1">
      <alignment horizontal="left"/>
      <protection/>
    </xf>
    <xf numFmtId="182" fontId="59" fillId="42" borderId="0" xfId="64" applyNumberFormat="1" applyFont="1" applyFill="1" applyBorder="1" applyAlignment="1" quotePrefix="1">
      <alignment horizontal="right"/>
      <protection/>
    </xf>
    <xf numFmtId="0" fontId="11" fillId="42" borderId="0" xfId="64" applyFont="1" applyFill="1" applyBorder="1">
      <alignment/>
      <protection/>
    </xf>
    <xf numFmtId="182" fontId="58" fillId="42" borderId="0" xfId="64" applyNumberFormat="1" applyFont="1" applyFill="1" applyBorder="1" applyAlignment="1">
      <alignment horizontal="right"/>
      <protection/>
    </xf>
    <xf numFmtId="0" fontId="11" fillId="42" borderId="0" xfId="64" applyFont="1" applyFill="1" applyBorder="1" applyAlignment="1">
      <alignment horizontal="left"/>
      <protection/>
    </xf>
    <xf numFmtId="0" fontId="57" fillId="42" borderId="0" xfId="56" applyFont="1" applyFill="1" applyAlignment="1">
      <alignment horizontal="center"/>
      <protection/>
    </xf>
    <xf numFmtId="0" fontId="5" fillId="42" borderId="0" xfId="56" applyFont="1" applyFill="1" applyAlignment="1">
      <alignment horizontal="right" vertical="center"/>
      <protection/>
    </xf>
    <xf numFmtId="0" fontId="5" fillId="42" borderId="0" xfId="58" applyFont="1" applyFill="1" applyAlignment="1">
      <alignment horizontal="left" vertical="center" wrapText="1"/>
      <protection/>
    </xf>
    <xf numFmtId="14" fontId="193" fillId="42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2" borderId="51" xfId="61" applyNumberFormat="1" applyFont="1" applyFill="1" applyBorder="1" applyAlignment="1" applyProtection="1" quotePrefix="1">
      <alignment horizontal="right" vertical="center"/>
      <protection/>
    </xf>
    <xf numFmtId="0" fontId="5" fillId="35" borderId="0" xfId="56" applyFont="1" applyFill="1" applyAlignment="1">
      <alignment vertical="center"/>
      <protection/>
    </xf>
    <xf numFmtId="0" fontId="8" fillId="35" borderId="17" xfId="61" applyFont="1" applyFill="1" applyBorder="1" applyAlignment="1" quotePrefix="1">
      <alignment horizontal="right" vertical="center"/>
      <protection/>
    </xf>
    <xf numFmtId="179" fontId="11" fillId="35" borderId="52" xfId="61" applyNumberFormat="1" applyFont="1" applyFill="1" applyBorder="1" applyAlignment="1" quotePrefix="1">
      <alignment horizontal="right" vertical="center"/>
      <protection/>
    </xf>
    <xf numFmtId="0" fontId="5" fillId="35" borderId="53" xfId="61" applyFont="1" applyFill="1" applyBorder="1" applyAlignment="1">
      <alignment horizontal="left" vertical="center" wrapText="1"/>
      <protection/>
    </xf>
    <xf numFmtId="0" fontId="13" fillId="35" borderId="0" xfId="56" applyFont="1" applyFill="1" applyAlignment="1">
      <alignment vertical="center"/>
      <protection/>
    </xf>
    <xf numFmtId="179" fontId="11" fillId="35" borderId="54" xfId="61" applyNumberFormat="1" applyFont="1" applyFill="1" applyBorder="1" applyAlignment="1" quotePrefix="1">
      <alignment horizontal="right" vertical="center"/>
      <protection/>
    </xf>
    <xf numFmtId="0" fontId="5" fillId="35" borderId="55" xfId="61" applyFont="1" applyFill="1" applyBorder="1" applyAlignment="1">
      <alignment horizontal="left" vertical="center" wrapText="1"/>
      <protection/>
    </xf>
    <xf numFmtId="0" fontId="5" fillId="35" borderId="56" xfId="61" applyFont="1" applyFill="1" applyBorder="1" applyAlignment="1">
      <alignment horizontal="left" vertical="center" wrapText="1"/>
      <protection/>
    </xf>
    <xf numFmtId="179" fontId="11" fillId="35" borderId="57" xfId="61" applyNumberFormat="1" applyFont="1" applyFill="1" applyBorder="1" applyAlignment="1" quotePrefix="1">
      <alignment horizontal="right" vertical="center"/>
      <protection/>
    </xf>
    <xf numFmtId="0" fontId="5" fillId="35" borderId="17" xfId="61" applyFont="1" applyFill="1" applyBorder="1" applyAlignment="1">
      <alignment horizontal="right" vertical="center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179" fontId="8" fillId="35" borderId="17" xfId="61" applyNumberFormat="1" applyFont="1" applyFill="1" applyBorder="1" applyAlignment="1" quotePrefix="1">
      <alignment horizontal="right" vertical="center"/>
      <protection/>
    </xf>
    <xf numFmtId="0" fontId="8" fillId="35" borderId="0" xfId="61" applyFont="1" applyFill="1" applyBorder="1" applyAlignment="1">
      <alignment horizontal="right" vertical="center"/>
      <protection/>
    </xf>
    <xf numFmtId="0" fontId="8" fillId="35" borderId="0" xfId="61" applyFont="1" applyFill="1" applyBorder="1" applyAlignment="1" quotePrefix="1">
      <alignment horizontal="right" vertical="center"/>
      <protection/>
    </xf>
    <xf numFmtId="0" fontId="8" fillId="35" borderId="17" xfId="61" applyFont="1" applyFill="1" applyBorder="1" applyAlignment="1">
      <alignment horizontal="right" vertical="center"/>
      <protection/>
    </xf>
    <xf numFmtId="0" fontId="5" fillId="35" borderId="0" xfId="56" applyFont="1" applyFill="1" applyBorder="1" applyAlignment="1">
      <alignment vertical="center"/>
      <protection/>
    </xf>
    <xf numFmtId="0" fontId="5" fillId="35" borderId="0" xfId="56" applyFont="1" applyFill="1" applyAlignment="1">
      <alignment vertical="center" wrapText="1"/>
      <protection/>
    </xf>
    <xf numFmtId="0" fontId="5" fillId="35" borderId="0" xfId="56" applyFont="1" applyFill="1" applyBorder="1" applyAlignment="1">
      <alignment vertical="center" wrapText="1"/>
      <protection/>
    </xf>
    <xf numFmtId="0" fontId="5" fillId="35" borderId="0" xfId="56" applyFont="1" applyFill="1" applyAlignment="1" quotePrefix="1">
      <alignment vertical="center"/>
      <protection/>
    </xf>
    <xf numFmtId="0" fontId="5" fillId="35" borderId="0" xfId="56" applyFont="1" applyFill="1" applyAlignment="1" quotePrefix="1">
      <alignment horizontal="right" vertical="center"/>
      <protection/>
    </xf>
    <xf numFmtId="1" fontId="22" fillId="43" borderId="0" xfId="56" applyNumberFormat="1" applyFont="1" applyFill="1" applyAlignment="1">
      <alignment vertical="center"/>
      <protection/>
    </xf>
    <xf numFmtId="0" fontId="5" fillId="43" borderId="0" xfId="56" applyFont="1" applyFill="1" applyAlignment="1">
      <alignment vertical="center"/>
      <protection/>
    </xf>
    <xf numFmtId="0" fontId="6" fillId="35" borderId="0" xfId="56" applyFont="1" applyFill="1" applyProtection="1">
      <alignment/>
      <protection locked="0"/>
    </xf>
    <xf numFmtId="0" fontId="5" fillId="35" borderId="0" xfId="56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56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56" applyNumberFormat="1" applyFont="1" applyFill="1" applyAlignment="1">
      <alignment vertical="center"/>
      <protection/>
    </xf>
    <xf numFmtId="179" fontId="11" fillId="35" borderId="58" xfId="61" applyNumberFormat="1" applyFont="1" applyFill="1" applyBorder="1" applyAlignment="1" quotePrefix="1">
      <alignment horizontal="right" vertical="center"/>
      <protection/>
    </xf>
    <xf numFmtId="0" fontId="5" fillId="35" borderId="59" xfId="61" applyFont="1" applyFill="1" applyBorder="1" applyAlignment="1">
      <alignment horizontal="left" vertical="center" wrapText="1"/>
      <protection/>
    </xf>
    <xf numFmtId="179" fontId="72" fillId="42" borderId="48" xfId="61" applyNumberFormat="1" applyFont="1" applyFill="1" applyBorder="1" applyAlignment="1" applyProtection="1" quotePrefix="1">
      <alignment horizontal="right" vertical="center"/>
      <protection/>
    </xf>
    <xf numFmtId="0" fontId="72" fillId="42" borderId="60" xfId="61" applyFont="1" applyFill="1" applyBorder="1" applyAlignment="1" applyProtection="1" quotePrefix="1">
      <alignment horizontal="left" vertical="center"/>
      <protection/>
    </xf>
    <xf numFmtId="0" fontId="72" fillId="42" borderId="61" xfId="61" applyFont="1" applyFill="1" applyBorder="1" applyAlignment="1" applyProtection="1" quotePrefix="1">
      <alignment horizontal="left" vertical="center"/>
      <protection/>
    </xf>
    <xf numFmtId="3" fontId="72" fillId="42" borderId="33" xfId="56" applyNumberFormat="1" applyFont="1" applyFill="1" applyBorder="1" applyAlignment="1" applyProtection="1">
      <alignment horizontal="right" vertical="center"/>
      <protection locked="0"/>
    </xf>
    <xf numFmtId="3" fontId="72" fillId="42" borderId="33" xfId="56" applyNumberFormat="1" applyFont="1" applyFill="1" applyBorder="1" applyAlignment="1" applyProtection="1">
      <alignment horizontal="right" vertical="center"/>
      <protection/>
    </xf>
    <xf numFmtId="0" fontId="5" fillId="35" borderId="62" xfId="61" applyFont="1" applyFill="1" applyBorder="1" applyAlignment="1">
      <alignment horizontal="left" vertical="center" wrapText="1"/>
      <protection/>
    </xf>
    <xf numFmtId="0" fontId="5" fillId="35" borderId="63" xfId="61" applyFont="1" applyFill="1" applyBorder="1" applyAlignment="1">
      <alignment horizontal="left" wrapText="1"/>
      <protection/>
    </xf>
    <xf numFmtId="0" fontId="5" fillId="35" borderId="56" xfId="61" applyFont="1" applyFill="1" applyBorder="1" applyAlignment="1">
      <alignment horizontal="left" wrapText="1"/>
      <protection/>
    </xf>
    <xf numFmtId="0" fontId="5" fillId="35" borderId="64" xfId="61" applyFont="1" applyFill="1" applyBorder="1" applyAlignment="1">
      <alignment horizontal="left" wrapText="1"/>
      <protection/>
    </xf>
    <xf numFmtId="0" fontId="5" fillId="35" borderId="65" xfId="61" applyFont="1" applyFill="1" applyBorder="1" applyAlignment="1">
      <alignment horizontal="left" vertical="center" wrapText="1"/>
      <protection/>
    </xf>
    <xf numFmtId="0" fontId="5" fillId="35" borderId="55" xfId="61" applyFont="1" applyFill="1" applyBorder="1" applyAlignment="1">
      <alignment vertical="center" wrapText="1"/>
      <protection/>
    </xf>
    <xf numFmtId="0" fontId="5" fillId="35" borderId="65" xfId="61" applyFont="1" applyFill="1" applyBorder="1" applyAlignment="1">
      <alignment vertical="center" wrapText="1"/>
      <protection/>
    </xf>
    <xf numFmtId="0" fontId="5" fillId="35" borderId="62" xfId="61" applyFont="1" applyFill="1" applyBorder="1" applyAlignment="1">
      <alignment vertical="center" wrapText="1"/>
      <protection/>
    </xf>
    <xf numFmtId="0" fontId="10" fillId="35" borderId="53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vertical="center" wrapText="1"/>
      <protection/>
    </xf>
    <xf numFmtId="0" fontId="10" fillId="35" borderId="55" xfId="61" applyFont="1" applyFill="1" applyBorder="1" applyAlignment="1">
      <alignment vertical="center" wrapText="1"/>
      <protection/>
    </xf>
    <xf numFmtId="0" fontId="5" fillId="35" borderId="53" xfId="61" applyFont="1" applyFill="1" applyBorder="1" applyAlignment="1">
      <alignment horizontal="left"/>
      <protection/>
    </xf>
    <xf numFmtId="0" fontId="5" fillId="35" borderId="62" xfId="61" applyFont="1" applyFill="1" applyBorder="1" applyAlignment="1">
      <alignment horizontal="left"/>
      <protection/>
    </xf>
    <xf numFmtId="0" fontId="5" fillId="35" borderId="55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horizontal="left" vertical="center" wrapText="1"/>
      <protection/>
    </xf>
    <xf numFmtId="0" fontId="10" fillId="35" borderId="66" xfId="61" applyFont="1" applyFill="1" applyBorder="1" applyAlignment="1">
      <alignment vertical="center" wrapText="1"/>
      <protection/>
    </xf>
    <xf numFmtId="0" fontId="5" fillId="35" borderId="53" xfId="61" applyFont="1" applyFill="1" applyBorder="1">
      <alignment/>
      <protection/>
    </xf>
    <xf numFmtId="0" fontId="5" fillId="35" borderId="55" xfId="61" applyFont="1" applyFill="1" applyBorder="1">
      <alignment/>
      <protection/>
    </xf>
    <xf numFmtId="0" fontId="5" fillId="35" borderId="62" xfId="61" applyFont="1" applyFill="1" applyBorder="1">
      <alignment/>
      <protection/>
    </xf>
    <xf numFmtId="0" fontId="10" fillId="35" borderId="53" xfId="61" applyFont="1" applyFill="1" applyBorder="1" applyAlignment="1">
      <alignment horizontal="left" vertical="center" wrapText="1"/>
      <protection/>
    </xf>
    <xf numFmtId="0" fontId="10" fillId="35" borderId="65" xfId="61" applyFont="1" applyFill="1" applyBorder="1" applyAlignment="1">
      <alignment horizontal="left" vertical="center" wrapText="1"/>
      <protection/>
    </xf>
    <xf numFmtId="0" fontId="5" fillId="35" borderId="53" xfId="61" applyFont="1" applyFill="1" applyBorder="1" applyAlignment="1">
      <alignment horizontal="left" vertical="center" wrapText="1"/>
      <protection/>
    </xf>
    <xf numFmtId="0" fontId="5" fillId="35" borderId="62" xfId="61" applyFont="1" applyFill="1" applyBorder="1" applyAlignment="1">
      <alignment vertical="center" wrapText="1"/>
      <protection/>
    </xf>
    <xf numFmtId="0" fontId="5" fillId="35" borderId="56" xfId="61" applyFont="1" applyFill="1" applyBorder="1" applyAlignment="1">
      <alignment horizontal="left" wrapText="1"/>
      <protection/>
    </xf>
    <xf numFmtId="0" fontId="5" fillId="44" borderId="0" xfId="56" applyFont="1" applyFill="1" applyAlignment="1">
      <alignment vertical="center"/>
      <protection/>
    </xf>
    <xf numFmtId="0" fontId="13" fillId="44" borderId="0" xfId="56" applyFont="1" applyFill="1" applyAlignment="1">
      <alignment vertical="center"/>
      <protection/>
    </xf>
    <xf numFmtId="0" fontId="12" fillId="44" borderId="0" xfId="56" applyFont="1" applyFill="1" applyAlignment="1">
      <alignment vertical="center"/>
      <protection/>
    </xf>
    <xf numFmtId="0" fontId="12" fillId="44" borderId="0" xfId="61" applyFont="1" applyFill="1" applyBorder="1">
      <alignment/>
      <protection/>
    </xf>
    <xf numFmtId="0" fontId="5" fillId="44" borderId="0" xfId="61" applyFont="1" applyFill="1" applyBorder="1">
      <alignment/>
      <protection/>
    </xf>
    <xf numFmtId="176" fontId="5" fillId="44" borderId="0" xfId="61" applyNumberFormat="1" applyFont="1" applyFill="1">
      <alignment/>
      <protection/>
    </xf>
    <xf numFmtId="176" fontId="5" fillId="44" borderId="0" xfId="61" applyNumberFormat="1" applyFont="1" applyFill="1" applyProtection="1">
      <alignment/>
      <protection locked="0"/>
    </xf>
    <xf numFmtId="176" fontId="8" fillId="44" borderId="0" xfId="61" applyNumberFormat="1" applyFont="1" applyFill="1">
      <alignment/>
      <protection/>
    </xf>
    <xf numFmtId="0" fontId="5" fillId="44" borderId="0" xfId="61" applyFont="1" applyFill="1">
      <alignment/>
      <protection/>
    </xf>
    <xf numFmtId="0" fontId="13" fillId="44" borderId="0" xfId="56" applyFont="1" applyFill="1" applyBorder="1" applyAlignment="1">
      <alignment vertical="center"/>
      <protection/>
    </xf>
    <xf numFmtId="0" fontId="5" fillId="44" borderId="0" xfId="56" applyFont="1" applyFill="1" applyBorder="1" applyAlignment="1">
      <alignment vertical="center"/>
      <protection/>
    </xf>
    <xf numFmtId="0" fontId="12" fillId="44" borderId="0" xfId="56" applyFont="1" applyFill="1">
      <alignment/>
      <protection/>
    </xf>
    <xf numFmtId="0" fontId="5" fillId="44" borderId="0" xfId="56" applyFont="1" applyFill="1">
      <alignment/>
      <protection/>
    </xf>
    <xf numFmtId="176" fontId="5" fillId="44" borderId="0" xfId="61" applyNumberFormat="1" applyFont="1" applyFill="1" applyBorder="1">
      <alignment/>
      <protection/>
    </xf>
    <xf numFmtId="176" fontId="8" fillId="44" borderId="0" xfId="61" applyNumberFormat="1" applyFont="1" applyFill="1" applyBorder="1">
      <alignment/>
      <protection/>
    </xf>
    <xf numFmtId="0" fontId="12" fillId="44" borderId="0" xfId="61" applyFont="1" applyFill="1">
      <alignment/>
      <protection/>
    </xf>
    <xf numFmtId="176" fontId="9" fillId="44" borderId="0" xfId="61" applyNumberFormat="1" applyFont="1" applyFill="1" applyBorder="1">
      <alignment/>
      <protection/>
    </xf>
    <xf numFmtId="176" fontId="12" fillId="44" borderId="0" xfId="61" applyNumberFormat="1" applyFont="1" applyFill="1" applyBorder="1">
      <alignment/>
      <protection/>
    </xf>
    <xf numFmtId="176" fontId="12" fillId="44" borderId="0" xfId="61" applyNumberFormat="1" applyFont="1" applyFill="1" applyBorder="1" applyProtection="1">
      <alignment/>
      <protection locked="0"/>
    </xf>
    <xf numFmtId="176" fontId="12" fillId="44" borderId="0" xfId="61" applyNumberFormat="1" applyFont="1" applyFill="1">
      <alignment/>
      <protection/>
    </xf>
    <xf numFmtId="176" fontId="12" fillId="44" borderId="0" xfId="61" applyNumberFormat="1" applyFont="1" applyFill="1" applyProtection="1">
      <alignment/>
      <protection locked="0"/>
    </xf>
    <xf numFmtId="176" fontId="9" fillId="44" borderId="0" xfId="61" applyNumberFormat="1" applyFont="1" applyFill="1">
      <alignment/>
      <protection/>
    </xf>
    <xf numFmtId="176" fontId="5" fillId="44" borderId="0" xfId="61" applyNumberFormat="1" applyFont="1" applyFill="1" applyBorder="1">
      <alignment/>
      <protection/>
    </xf>
    <xf numFmtId="176" fontId="5" fillId="44" borderId="0" xfId="61" applyNumberFormat="1" applyFont="1" applyFill="1" applyBorder="1" applyProtection="1">
      <alignment/>
      <protection locked="0"/>
    </xf>
    <xf numFmtId="176" fontId="13" fillId="44" borderId="0" xfId="61" applyNumberFormat="1" applyFont="1" applyFill="1" applyBorder="1">
      <alignment/>
      <protection/>
    </xf>
    <xf numFmtId="0" fontId="5" fillId="44" borderId="0" xfId="61" applyFont="1" applyFill="1" applyBorder="1">
      <alignment/>
      <protection/>
    </xf>
    <xf numFmtId="0" fontId="5" fillId="44" borderId="0" xfId="61" applyFont="1" applyFill="1">
      <alignment/>
      <protection/>
    </xf>
    <xf numFmtId="0" fontId="5" fillId="44" borderId="0" xfId="56" applyFont="1" applyFill="1" applyAlignment="1" applyProtection="1">
      <alignment vertical="center"/>
      <protection locked="0"/>
    </xf>
    <xf numFmtId="0" fontId="13" fillId="35" borderId="0" xfId="56" applyFont="1" applyFill="1" applyAlignment="1" quotePrefix="1">
      <alignment vertical="center"/>
      <protection/>
    </xf>
    <xf numFmtId="179" fontId="11" fillId="35" borderId="67" xfId="61" applyNumberFormat="1" applyFont="1" applyFill="1" applyBorder="1" applyAlignment="1" quotePrefix="1">
      <alignment horizontal="right" vertical="center"/>
      <protection/>
    </xf>
    <xf numFmtId="179" fontId="11" fillId="35" borderId="68" xfId="61" applyNumberFormat="1" applyFont="1" applyFill="1" applyBorder="1" applyAlignment="1" quotePrefix="1">
      <alignment horizontal="right" vertical="center"/>
      <protection/>
    </xf>
    <xf numFmtId="0" fontId="10" fillId="35" borderId="69" xfId="56" applyFont="1" applyFill="1" applyBorder="1" applyAlignment="1">
      <alignment vertical="center" wrapText="1"/>
      <protection/>
    </xf>
    <xf numFmtId="176" fontId="5" fillId="35" borderId="17" xfId="61" applyNumberFormat="1" applyFont="1" applyFill="1" applyBorder="1" applyAlignment="1">
      <alignment horizontal="right" vertical="center"/>
      <protection/>
    </xf>
    <xf numFmtId="3" fontId="5" fillId="35" borderId="70" xfId="56" applyNumberFormat="1" applyFont="1" applyFill="1" applyBorder="1" applyAlignment="1" applyProtection="1">
      <alignment horizontal="right" vertical="center"/>
      <protection/>
    </xf>
    <xf numFmtId="3" fontId="5" fillId="35" borderId="71" xfId="56" applyNumberFormat="1" applyFont="1" applyFill="1" applyBorder="1" applyAlignment="1" applyProtection="1">
      <alignment horizontal="right" vertical="center"/>
      <protection/>
    </xf>
    <xf numFmtId="3" fontId="5" fillId="35" borderId="0" xfId="56" applyNumberFormat="1" applyFont="1" applyFill="1" applyBorder="1" applyAlignment="1" applyProtection="1">
      <alignment horizontal="right" vertical="center"/>
      <protection/>
    </xf>
    <xf numFmtId="3" fontId="5" fillId="35" borderId="22" xfId="56" applyNumberFormat="1" applyFont="1" applyFill="1" applyBorder="1" applyAlignment="1" applyProtection="1">
      <alignment horizontal="right" vertical="center"/>
      <protection/>
    </xf>
    <xf numFmtId="0" fontId="115" fillId="45" borderId="16" xfId="56" applyFont="1" applyFill="1" applyBorder="1" applyAlignment="1">
      <alignment horizontal="center" vertical="center"/>
      <protection/>
    </xf>
    <xf numFmtId="0" fontId="13" fillId="35" borderId="0" xfId="56" applyFont="1" applyFill="1" applyAlignment="1">
      <alignment horizontal="left" vertical="center"/>
      <protection/>
    </xf>
    <xf numFmtId="0" fontId="115" fillId="45" borderId="72" xfId="61" applyFont="1" applyFill="1" applyBorder="1" applyAlignment="1">
      <alignment horizontal="left" vertical="center" wrapText="1"/>
      <protection/>
    </xf>
    <xf numFmtId="0" fontId="116" fillId="45" borderId="73" xfId="61" applyFont="1" applyFill="1" applyBorder="1" applyAlignment="1">
      <alignment horizontal="center" vertical="center" wrapText="1"/>
      <protection/>
    </xf>
    <xf numFmtId="0" fontId="115" fillId="45" borderId="74" xfId="56" applyFont="1" applyFill="1" applyBorder="1" applyAlignment="1">
      <alignment horizontal="center" vertical="center" wrapText="1"/>
      <protection/>
    </xf>
    <xf numFmtId="3" fontId="72" fillId="42" borderId="37" xfId="56" applyNumberFormat="1" applyFont="1" applyFill="1" applyBorder="1" applyAlignment="1" applyProtection="1">
      <alignment horizontal="right" vertical="center"/>
      <protection locked="0"/>
    </xf>
    <xf numFmtId="3" fontId="72" fillId="42" borderId="37" xfId="56" applyNumberFormat="1" applyFont="1" applyFill="1" applyBorder="1" applyAlignment="1" applyProtection="1">
      <alignment horizontal="right" vertical="center"/>
      <protection/>
    </xf>
    <xf numFmtId="0" fontId="115" fillId="45" borderId="72" xfId="56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56" applyFont="1" applyFill="1" applyBorder="1" applyAlignment="1">
      <alignment horizontal="center" vertical="center"/>
      <protection/>
    </xf>
    <xf numFmtId="0" fontId="62" fillId="45" borderId="74" xfId="56" applyFont="1" applyFill="1" applyBorder="1" applyAlignment="1">
      <alignment horizontal="center" vertical="center"/>
      <protection/>
    </xf>
    <xf numFmtId="3" fontId="30" fillId="35" borderId="75" xfId="56" applyNumberFormat="1" applyFont="1" applyFill="1" applyBorder="1" applyAlignment="1" quotePrefix="1">
      <alignment horizontal="center" vertical="center"/>
      <protection/>
    </xf>
    <xf numFmtId="3" fontId="30" fillId="35" borderId="76" xfId="56" applyNumberFormat="1" applyFont="1" applyFill="1" applyBorder="1" applyAlignment="1" applyProtection="1" quotePrefix="1">
      <alignment horizontal="center" vertical="center"/>
      <protection/>
    </xf>
    <xf numFmtId="3" fontId="30" fillId="35" borderId="76" xfId="56" applyNumberFormat="1" applyFont="1" applyFill="1" applyBorder="1" applyAlignment="1" quotePrefix="1">
      <alignment horizontal="center" vertical="center"/>
      <protection/>
    </xf>
    <xf numFmtId="3" fontId="18" fillId="35" borderId="77" xfId="56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8" fillId="35" borderId="51" xfId="56" applyFont="1" applyFill="1" applyBorder="1" applyAlignment="1">
      <alignment vertical="center"/>
      <protection/>
    </xf>
    <xf numFmtId="0" fontId="28" fillId="35" borderId="79" xfId="56" applyFont="1" applyFill="1" applyBorder="1" applyAlignment="1">
      <alignment horizontal="center" vertical="center"/>
      <protection/>
    </xf>
    <xf numFmtId="0" fontId="118" fillId="35" borderId="77" xfId="56" applyFont="1" applyFill="1" applyBorder="1" applyAlignment="1">
      <alignment horizontal="left" vertical="center" wrapText="1"/>
      <protection/>
    </xf>
    <xf numFmtId="3" fontId="36" fillId="35" borderId="37" xfId="56" applyNumberFormat="1" applyFont="1" applyFill="1" applyBorder="1" applyAlignment="1" quotePrefix="1">
      <alignment horizontal="center" vertical="center"/>
      <protection/>
    </xf>
    <xf numFmtId="3" fontId="36" fillId="35" borderId="37" xfId="56" applyNumberFormat="1" applyFont="1" applyFill="1" applyBorder="1" applyAlignment="1" applyProtection="1" quotePrefix="1">
      <alignment horizontal="center" vertical="center"/>
      <protection/>
    </xf>
    <xf numFmtId="0" fontId="115" fillId="45" borderId="78" xfId="56" applyFont="1" applyFill="1" applyBorder="1" applyAlignment="1">
      <alignment horizontal="center" vertical="center"/>
      <protection/>
    </xf>
    <xf numFmtId="0" fontId="115" fillId="45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45" borderId="37" xfId="56" applyFont="1" applyFill="1" applyBorder="1" applyAlignment="1">
      <alignment horizontal="center" vertical="center"/>
      <protection/>
    </xf>
    <xf numFmtId="0" fontId="115" fillId="45" borderId="37" xfId="56" applyFont="1" applyFill="1" applyBorder="1" applyAlignment="1" applyProtection="1">
      <alignment horizontal="center" vertical="center"/>
      <protection/>
    </xf>
    <xf numFmtId="0" fontId="13" fillId="35" borderId="0" xfId="56" applyFont="1" applyFill="1" applyAlignment="1" quotePrefix="1">
      <alignment horizontal="right" vertical="center"/>
      <protection/>
    </xf>
    <xf numFmtId="3" fontId="13" fillId="45" borderId="80" xfId="56" applyNumberFormat="1" applyFont="1" applyFill="1" applyBorder="1" applyAlignment="1" applyProtection="1">
      <alignment horizontal="right" vertical="center"/>
      <protection/>
    </xf>
    <xf numFmtId="0" fontId="8" fillId="35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33" borderId="0" xfId="56" applyFont="1" applyFill="1" applyAlignment="1">
      <alignment vertical="center"/>
      <protection/>
    </xf>
    <xf numFmtId="0" fontId="96" fillId="44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35" borderId="37" xfId="56" applyNumberFormat="1" applyFont="1" applyFill="1" applyBorder="1" applyAlignment="1" applyProtection="1" quotePrefix="1">
      <alignment horizontal="center" vertical="center"/>
      <protection/>
    </xf>
    <xf numFmtId="0" fontId="5" fillId="37" borderId="0" xfId="56" applyFont="1" applyFill="1" applyAlignment="1">
      <alignment vertical="center"/>
      <protection/>
    </xf>
    <xf numFmtId="0" fontId="5" fillId="37" borderId="0" xfId="56" applyFont="1" applyFill="1" applyAlignment="1">
      <alignment vertical="center" wrapText="1"/>
      <protection/>
    </xf>
    <xf numFmtId="3" fontId="18" fillId="35" borderId="78" xfId="56" applyNumberFormat="1" applyFont="1" applyFill="1" applyBorder="1" applyAlignment="1" applyProtection="1" quotePrefix="1">
      <alignment horizontal="center" vertical="center"/>
      <protection/>
    </xf>
    <xf numFmtId="3" fontId="18" fillId="35" borderId="23" xfId="56" applyNumberFormat="1" applyFont="1" applyFill="1" applyBorder="1" applyAlignment="1" applyProtection="1" quotePrefix="1">
      <alignment horizontal="center" vertical="center"/>
      <protection/>
    </xf>
    <xf numFmtId="3" fontId="18" fillId="35" borderId="21" xfId="56" applyNumberFormat="1" applyFont="1" applyFill="1" applyBorder="1" applyAlignment="1" applyProtection="1" quotePrefix="1">
      <alignment horizontal="center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/>
    </xf>
    <xf numFmtId="3" fontId="90" fillId="42" borderId="45" xfId="56" applyNumberFormat="1" applyFont="1" applyFill="1" applyBorder="1" applyAlignment="1" applyProtection="1">
      <alignment horizontal="right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/>
    </xf>
    <xf numFmtId="3" fontId="90" fillId="42" borderId="45" xfId="56" applyNumberFormat="1" applyFont="1" applyFill="1" applyBorder="1" applyAlignment="1" applyProtection="1">
      <alignment horizontal="right" vertical="center"/>
      <protection/>
    </xf>
    <xf numFmtId="0" fontId="12" fillId="42" borderId="0" xfId="56" applyFont="1" applyFill="1" applyAlignment="1">
      <alignment vertical="center"/>
      <protection/>
    </xf>
    <xf numFmtId="0" fontId="10" fillId="35" borderId="55" xfId="61" applyFont="1" applyFill="1" applyBorder="1" applyAlignment="1">
      <alignment horizontal="left" vertical="center" wrapText="1"/>
      <protection/>
    </xf>
    <xf numFmtId="0" fontId="5" fillId="35" borderId="53" xfId="61" applyFont="1" applyFill="1" applyBorder="1" applyAlignment="1">
      <alignment vertical="center" wrapText="1"/>
      <protection/>
    </xf>
    <xf numFmtId="179" fontId="11" fillId="35" borderId="83" xfId="61" applyNumberFormat="1" applyFont="1" applyFill="1" applyBorder="1" applyAlignment="1" quotePrefix="1">
      <alignment horizontal="right" vertical="center"/>
      <protection/>
    </xf>
    <xf numFmtId="0" fontId="5" fillId="35" borderId="84" xfId="61" applyFont="1" applyFill="1" applyBorder="1" applyAlignment="1">
      <alignment horizontal="left" vertical="center" wrapText="1"/>
      <protection/>
    </xf>
    <xf numFmtId="179" fontId="11" fillId="35" borderId="85" xfId="61" applyNumberFormat="1" applyFont="1" applyFill="1" applyBorder="1" applyAlignment="1" quotePrefix="1">
      <alignment horizontal="right" vertical="center"/>
      <protection/>
    </xf>
    <xf numFmtId="0" fontId="10" fillId="35" borderId="86" xfId="61" applyFont="1" applyFill="1" applyBorder="1" applyAlignment="1">
      <alignment horizontal="left" vertical="center" wrapText="1"/>
      <protection/>
    </xf>
    <xf numFmtId="0" fontId="10" fillId="35" borderId="55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horizontal="left" vertical="center" wrapText="1"/>
      <protection/>
    </xf>
    <xf numFmtId="0" fontId="10" fillId="35" borderId="53" xfId="61" applyFont="1" applyFill="1" applyBorder="1" applyAlignment="1">
      <alignment vertical="center" wrapText="1"/>
      <protection/>
    </xf>
    <xf numFmtId="0" fontId="119" fillId="45" borderId="72" xfId="56" applyFont="1" applyFill="1" applyBorder="1" applyAlignment="1" applyProtection="1">
      <alignment horizontal="center" vertical="center"/>
      <protection/>
    </xf>
    <xf numFmtId="0" fontId="119" fillId="45" borderId="37" xfId="56" applyFont="1" applyFill="1" applyBorder="1" applyAlignment="1" applyProtection="1">
      <alignment horizontal="center" vertical="center"/>
      <protection/>
    </xf>
    <xf numFmtId="3" fontId="90" fillId="45" borderId="87" xfId="56" applyNumberFormat="1" applyFont="1" applyFill="1" applyBorder="1" applyAlignment="1" applyProtection="1">
      <alignment horizontal="right" vertical="center"/>
      <protection/>
    </xf>
    <xf numFmtId="3" fontId="90" fillId="45" borderId="88" xfId="56" applyNumberFormat="1" applyFont="1" applyFill="1" applyBorder="1" applyAlignment="1" applyProtection="1">
      <alignment horizontal="right" vertical="center"/>
      <protection/>
    </xf>
    <xf numFmtId="0" fontId="5" fillId="37" borderId="0" xfId="56" applyFont="1" applyFill="1" applyBorder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35" borderId="17" xfId="56" applyFont="1" applyFill="1" applyBorder="1" applyAlignment="1">
      <alignment vertical="center"/>
      <protection/>
    </xf>
    <xf numFmtId="0" fontId="12" fillId="35" borderId="17" xfId="56" applyFont="1" applyFill="1" applyBorder="1" applyAlignment="1">
      <alignment vertical="center"/>
      <protection/>
    </xf>
    <xf numFmtId="0" fontId="5" fillId="35" borderId="89" xfId="61" applyNumberFormat="1" applyFont="1" applyFill="1" applyBorder="1" applyAlignment="1" quotePrefix="1">
      <alignment horizontal="right"/>
      <protection/>
    </xf>
    <xf numFmtId="0" fontId="5" fillId="35" borderId="18" xfId="61" applyNumberFormat="1" applyFont="1" applyFill="1" applyBorder="1" applyAlignment="1" quotePrefix="1">
      <alignment horizontal="right"/>
      <protection/>
    </xf>
    <xf numFmtId="0" fontId="12" fillId="35" borderId="18" xfId="61" applyNumberFormat="1" applyFont="1" applyFill="1" applyBorder="1" applyAlignment="1" quotePrefix="1">
      <alignment horizontal="right"/>
      <protection/>
    </xf>
    <xf numFmtId="0" fontId="12" fillId="35" borderId="17" xfId="56" applyNumberFormat="1" applyFont="1" applyFill="1" applyBorder="1" applyAlignment="1">
      <alignment horizontal="right"/>
      <protection/>
    </xf>
    <xf numFmtId="0" fontId="5" fillId="35" borderId="17" xfId="56" applyNumberFormat="1" applyFont="1" applyFill="1" applyBorder="1" applyAlignment="1">
      <alignment horizontal="right"/>
      <protection/>
    </xf>
    <xf numFmtId="0" fontId="12" fillId="35" borderId="17" xfId="61" applyNumberFormat="1" applyFont="1" applyFill="1" applyBorder="1" applyAlignment="1">
      <alignment horizontal="right"/>
      <protection/>
    </xf>
    <xf numFmtId="0" fontId="5" fillId="35" borderId="17" xfId="61" applyNumberFormat="1" applyFont="1" applyFill="1" applyBorder="1" applyAlignment="1">
      <alignment horizontal="right"/>
      <protection/>
    </xf>
    <xf numFmtId="0" fontId="13" fillId="35" borderId="17" xfId="56" applyNumberFormat="1" applyFont="1" applyFill="1" applyBorder="1" applyAlignment="1">
      <alignment horizontal="right"/>
      <protection/>
    </xf>
    <xf numFmtId="3" fontId="13" fillId="35" borderId="37" xfId="56" applyNumberFormat="1" applyFont="1" applyFill="1" applyBorder="1" applyAlignment="1" applyProtection="1">
      <alignment horizontal="right" vertical="center"/>
      <protection/>
    </xf>
    <xf numFmtId="0" fontId="5" fillId="38" borderId="0" xfId="56" applyFont="1" applyFill="1" applyAlignment="1">
      <alignment vertical="center"/>
      <protection/>
    </xf>
    <xf numFmtId="0" fontId="13" fillId="38" borderId="0" xfId="56" applyFont="1" applyFill="1" applyAlignment="1">
      <alignment vertical="center"/>
      <protection/>
    </xf>
    <xf numFmtId="3" fontId="23" fillId="35" borderId="33" xfId="56" applyNumberFormat="1" applyFont="1" applyFill="1" applyBorder="1" applyAlignment="1" applyProtection="1" quotePrefix="1">
      <alignment horizontal="center" vertical="center"/>
      <protection/>
    </xf>
    <xf numFmtId="179" fontId="11" fillId="35" borderId="27" xfId="61" applyNumberFormat="1" applyFont="1" applyFill="1" applyBorder="1" applyAlignment="1" quotePrefix="1">
      <alignment horizontal="right" vertical="center"/>
      <protection/>
    </xf>
    <xf numFmtId="0" fontId="5" fillId="35" borderId="70" xfId="61" applyFont="1" applyFill="1" applyBorder="1" applyAlignment="1">
      <alignment horizontal="left" vertical="center" wrapText="1"/>
      <protection/>
    </xf>
    <xf numFmtId="179" fontId="5" fillId="35" borderId="17" xfId="61" applyNumberFormat="1" applyFont="1" applyFill="1" applyBorder="1" applyAlignment="1">
      <alignment horizontal="right" vertical="center"/>
      <protection/>
    </xf>
    <xf numFmtId="0" fontId="5" fillId="35" borderId="17" xfId="61" applyFont="1" applyFill="1" applyBorder="1" applyAlignment="1">
      <alignment vertical="center"/>
      <protection/>
    </xf>
    <xf numFmtId="179" fontId="88" fillId="44" borderId="48" xfId="61" applyNumberFormat="1" applyFont="1" applyFill="1" applyBorder="1" applyAlignment="1" quotePrefix="1">
      <alignment horizontal="right" vertical="center"/>
      <protection/>
    </xf>
    <xf numFmtId="3" fontId="120" fillId="44" borderId="33" xfId="56" applyNumberFormat="1" applyFont="1" applyFill="1" applyBorder="1" applyAlignment="1" applyProtection="1">
      <alignment vertical="center"/>
      <protection locked="0"/>
    </xf>
    <xf numFmtId="3" fontId="120" fillId="44" borderId="45" xfId="56" applyNumberFormat="1" applyFont="1" applyFill="1" applyBorder="1" applyAlignment="1" applyProtection="1">
      <alignment vertical="center"/>
      <protection/>
    </xf>
    <xf numFmtId="0" fontId="121" fillId="46" borderId="72" xfId="56" applyFont="1" applyFill="1" applyBorder="1" applyAlignment="1" applyProtection="1">
      <alignment horizontal="center" vertical="center"/>
      <protection/>
    </xf>
    <xf numFmtId="0" fontId="121" fillId="46" borderId="37" xfId="56" applyFont="1" applyFill="1" applyBorder="1" applyAlignment="1" applyProtection="1">
      <alignment horizontal="center" vertical="center"/>
      <protection/>
    </xf>
    <xf numFmtId="0" fontId="5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3" fontId="120" fillId="46" borderId="87" xfId="56" applyNumberFormat="1" applyFont="1" applyFill="1" applyBorder="1" applyAlignment="1">
      <alignment vertical="center"/>
      <protection/>
    </xf>
    <xf numFmtId="3" fontId="120" fillId="46" borderId="87" xfId="56" applyNumberFormat="1" applyFont="1" applyFill="1" applyBorder="1" applyAlignment="1" applyProtection="1">
      <alignment vertical="center"/>
      <protection/>
    </xf>
    <xf numFmtId="179" fontId="8" fillId="35" borderId="48" xfId="61" applyNumberFormat="1" applyFont="1" applyFill="1" applyBorder="1" applyAlignment="1" quotePrefix="1">
      <alignment horizontal="right" vertical="center"/>
      <protection/>
    </xf>
    <xf numFmtId="1" fontId="5" fillId="35" borderId="60" xfId="56" applyNumberFormat="1" applyFont="1" applyFill="1" applyBorder="1" applyAlignment="1">
      <alignment horizontal="left" vertical="center" wrapText="1"/>
      <protection/>
    </xf>
    <xf numFmtId="0" fontId="10" fillId="35" borderId="60" xfId="61" applyFont="1" applyFill="1" applyBorder="1" applyAlignment="1">
      <alignment horizontal="left" vertical="center" wrapText="1"/>
      <protection/>
    </xf>
    <xf numFmtId="0" fontId="5" fillId="33" borderId="60" xfId="56" applyFont="1" applyFill="1" applyBorder="1" applyAlignment="1">
      <alignment vertical="center"/>
      <protection/>
    </xf>
    <xf numFmtId="0" fontId="5" fillId="46" borderId="60" xfId="56" applyFont="1" applyFill="1" applyBorder="1" applyAlignment="1">
      <alignment vertical="center"/>
      <protection/>
    </xf>
    <xf numFmtId="0" fontId="5" fillId="35" borderId="69" xfId="61" applyFont="1" applyFill="1" applyBorder="1" applyAlignment="1">
      <alignment horizontal="left" vertical="center" wrapText="1"/>
      <protection/>
    </xf>
    <xf numFmtId="0" fontId="5" fillId="35" borderId="86" xfId="61" applyFont="1" applyFill="1" applyBorder="1" applyAlignment="1">
      <alignment horizontal="left" vertical="center" wrapText="1"/>
      <protection/>
    </xf>
    <xf numFmtId="0" fontId="5" fillId="35" borderId="55" xfId="61" applyFont="1" applyFill="1" applyBorder="1" applyAlignment="1" quotePrefix="1">
      <alignment horizontal="left" vertical="center" wrapText="1"/>
      <protection/>
    </xf>
    <xf numFmtId="0" fontId="5" fillId="35" borderId="90" xfId="61" applyFont="1" applyFill="1" applyBorder="1" applyAlignment="1">
      <alignment horizontal="left" vertical="center" wrapText="1"/>
      <protection/>
    </xf>
    <xf numFmtId="0" fontId="5" fillId="35" borderId="66" xfId="61" applyFont="1" applyFill="1" applyBorder="1" applyAlignment="1">
      <alignment vertical="center" wrapText="1"/>
      <protection/>
    </xf>
    <xf numFmtId="0" fontId="5" fillId="35" borderId="53" xfId="61" applyFont="1" applyFill="1" applyBorder="1" applyAlignment="1" quotePrefix="1">
      <alignment horizontal="left" vertical="center" wrapText="1"/>
      <protection/>
    </xf>
    <xf numFmtId="0" fontId="5" fillId="35" borderId="62" xfId="61" applyFont="1" applyFill="1" applyBorder="1" applyAlignment="1" quotePrefix="1">
      <alignment vertical="center" wrapText="1"/>
      <protection/>
    </xf>
    <xf numFmtId="179" fontId="11" fillId="35" borderId="52" xfId="61" applyNumberFormat="1" applyFont="1" applyFill="1" applyBorder="1" applyAlignment="1" quotePrefix="1">
      <alignment horizontal="right"/>
      <protection/>
    </xf>
    <xf numFmtId="0" fontId="5" fillId="35" borderId="53" xfId="61" applyFont="1" applyFill="1" applyBorder="1" applyAlignment="1" quotePrefix="1">
      <alignment horizontal="left"/>
      <protection/>
    </xf>
    <xf numFmtId="179" fontId="11" fillId="35" borderId="57" xfId="61" applyNumberFormat="1" applyFont="1" applyFill="1" applyBorder="1" applyAlignment="1" quotePrefix="1">
      <alignment horizontal="right"/>
      <protection/>
    </xf>
    <xf numFmtId="0" fontId="5" fillId="35" borderId="62" xfId="61" applyFont="1" applyFill="1" applyBorder="1" quotePrefix="1">
      <alignment/>
      <protection/>
    </xf>
    <xf numFmtId="179" fontId="11" fillId="35" borderId="52" xfId="61" applyNumberFormat="1" applyFont="1" applyFill="1" applyBorder="1" applyAlignment="1">
      <alignment horizontal="right" vertical="center"/>
      <protection/>
    </xf>
    <xf numFmtId="0" fontId="5" fillId="35" borderId="86" xfId="61" applyFont="1" applyFill="1" applyBorder="1" applyAlignment="1">
      <alignment horizontal="left" vertical="center" wrapText="1"/>
      <protection/>
    </xf>
    <xf numFmtId="0" fontId="5" fillId="35" borderId="62" xfId="61" applyFont="1" applyFill="1" applyBorder="1" applyAlignment="1">
      <alignment horizontal="left" vertical="center" wrapText="1"/>
      <protection/>
    </xf>
    <xf numFmtId="0" fontId="5" fillId="35" borderId="70" xfId="61" applyFont="1" applyFill="1" applyBorder="1" applyAlignment="1">
      <alignment horizontal="left" vertical="center" wrapText="1"/>
      <protection/>
    </xf>
    <xf numFmtId="0" fontId="5" fillId="35" borderId="84" xfId="61" applyFont="1" applyFill="1" applyBorder="1" applyAlignment="1">
      <alignment horizontal="left" vertical="center" wrapText="1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0" fontId="5" fillId="47" borderId="0" xfId="56" applyFont="1" applyFill="1" applyAlignment="1">
      <alignment vertical="center"/>
      <protection/>
    </xf>
    <xf numFmtId="3" fontId="18" fillId="35" borderId="67" xfId="56" applyNumberFormat="1" applyFont="1" applyFill="1" applyBorder="1" applyAlignment="1" applyProtection="1" quotePrefix="1">
      <alignment horizontal="center" vertical="center"/>
      <protection/>
    </xf>
    <xf numFmtId="3" fontId="18" fillId="35" borderId="91" xfId="56" applyNumberFormat="1" applyFont="1" applyFill="1" applyBorder="1" applyAlignment="1" applyProtection="1" quotePrefix="1">
      <alignment horizontal="center" vertical="center"/>
      <protection/>
    </xf>
    <xf numFmtId="179" fontId="100" fillId="35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35" borderId="17" xfId="61" applyFont="1" applyFill="1" applyBorder="1" applyAlignment="1" quotePrefix="1">
      <alignment horizontal="right" vertical="center"/>
      <protection/>
    </xf>
    <xf numFmtId="0" fontId="5" fillId="33" borderId="0" xfId="56" applyFont="1" applyFill="1" applyAlignment="1">
      <alignment vertical="center"/>
      <protection/>
    </xf>
    <xf numFmtId="0" fontId="5" fillId="44" borderId="0" xfId="56" applyFont="1" applyFill="1" applyAlignment="1">
      <alignment vertical="center"/>
      <protection/>
    </xf>
    <xf numFmtId="179" fontId="100" fillId="42" borderId="48" xfId="61" applyNumberFormat="1" applyFont="1" applyFill="1" applyBorder="1" applyAlignment="1" quotePrefix="1">
      <alignment horizontal="right" vertical="center"/>
      <protection/>
    </xf>
    <xf numFmtId="3" fontId="122" fillId="44" borderId="78" xfId="56" applyNumberFormat="1" applyFont="1" applyFill="1" applyBorder="1" applyAlignment="1">
      <alignment vertical="center"/>
      <protection/>
    </xf>
    <xf numFmtId="3" fontId="122" fillId="44" borderId="23" xfId="56" applyNumberFormat="1" applyFont="1" applyFill="1" applyBorder="1" applyAlignment="1" applyProtection="1">
      <alignment vertical="center"/>
      <protection/>
    </xf>
    <xf numFmtId="3" fontId="122" fillId="44" borderId="23" xfId="56" applyNumberFormat="1" applyFont="1" applyFill="1" applyBorder="1" applyAlignment="1">
      <alignment vertical="center"/>
      <protection/>
    </xf>
    <xf numFmtId="3" fontId="122" fillId="44" borderId="21" xfId="56" applyNumberFormat="1" applyFont="1" applyFill="1" applyBorder="1" applyAlignment="1" applyProtection="1">
      <alignment vertical="center"/>
      <protection/>
    </xf>
    <xf numFmtId="3" fontId="5" fillId="35" borderId="92" xfId="56" applyNumberFormat="1" applyFont="1" applyFill="1" applyBorder="1" applyAlignment="1" applyProtection="1">
      <alignment horizontal="right" vertical="center"/>
      <protection locked="0"/>
    </xf>
    <xf numFmtId="3" fontId="5" fillId="35" borderId="52" xfId="56" applyNumberFormat="1" applyFont="1" applyFill="1" applyBorder="1" applyAlignment="1" applyProtection="1">
      <alignment horizontal="right" vertical="center"/>
      <protection locked="0"/>
    </xf>
    <xf numFmtId="3" fontId="5" fillId="35" borderId="93" xfId="56" applyNumberFormat="1" applyFont="1" applyFill="1" applyBorder="1" applyAlignment="1" applyProtection="1">
      <alignment horizontal="right" vertical="center"/>
      <protection locked="0"/>
    </xf>
    <xf numFmtId="3" fontId="5" fillId="35" borderId="94" xfId="56" applyNumberFormat="1" applyFont="1" applyFill="1" applyBorder="1" applyAlignment="1" applyProtection="1">
      <alignment horizontal="right" vertical="center"/>
      <protection locked="0"/>
    </xf>
    <xf numFmtId="3" fontId="5" fillId="35" borderId="54" xfId="56" applyNumberFormat="1" applyFont="1" applyFill="1" applyBorder="1" applyAlignment="1" applyProtection="1">
      <alignment horizontal="right" vertical="center"/>
      <protection locked="0"/>
    </xf>
    <xf numFmtId="3" fontId="5" fillId="35" borderId="90" xfId="56" applyNumberFormat="1" applyFont="1" applyFill="1" applyBorder="1" applyAlignment="1" applyProtection="1">
      <alignment horizontal="right" vertical="center"/>
      <protection locked="0"/>
    </xf>
    <xf numFmtId="3" fontId="5" fillId="35" borderId="95" xfId="56" applyNumberFormat="1" applyFont="1" applyFill="1" applyBorder="1" applyAlignment="1" applyProtection="1">
      <alignment horizontal="right" vertical="center"/>
      <protection locked="0"/>
    </xf>
    <xf numFmtId="3" fontId="5" fillId="35" borderId="85" xfId="56" applyNumberFormat="1" applyFont="1" applyFill="1" applyBorder="1" applyAlignment="1" applyProtection="1">
      <alignment horizontal="right" vertical="center"/>
      <protection locked="0"/>
    </xf>
    <xf numFmtId="3" fontId="5" fillId="35" borderId="96" xfId="56" applyNumberFormat="1" applyFont="1" applyFill="1" applyBorder="1" applyAlignment="1" applyProtection="1">
      <alignment horizontal="right" vertical="center"/>
      <protection locked="0"/>
    </xf>
    <xf numFmtId="3" fontId="5" fillId="35" borderId="97" xfId="56" applyNumberFormat="1" applyFont="1" applyFill="1" applyBorder="1" applyAlignment="1" applyProtection="1">
      <alignment horizontal="right" vertical="center"/>
      <protection locked="0"/>
    </xf>
    <xf numFmtId="3" fontId="5" fillId="35" borderId="83" xfId="56" applyNumberFormat="1" applyFont="1" applyFill="1" applyBorder="1" applyAlignment="1" applyProtection="1">
      <alignment horizontal="right" vertical="center"/>
      <protection locked="0"/>
    </xf>
    <xf numFmtId="3" fontId="5" fillId="35" borderId="98" xfId="56" applyNumberFormat="1" applyFont="1" applyFill="1" applyBorder="1" applyAlignment="1" applyProtection="1">
      <alignment horizontal="right" vertical="center"/>
      <protection locked="0"/>
    </xf>
    <xf numFmtId="3" fontId="5" fillId="35" borderId="99" xfId="56" applyNumberFormat="1" applyFont="1" applyFill="1" applyBorder="1" applyAlignment="1" applyProtection="1">
      <alignment horizontal="right" vertical="center"/>
      <protection locked="0"/>
    </xf>
    <xf numFmtId="3" fontId="5" fillId="35" borderId="57" xfId="56" applyNumberFormat="1" applyFont="1" applyFill="1" applyBorder="1" applyAlignment="1" applyProtection="1">
      <alignment horizontal="right" vertical="center"/>
      <protection locked="0"/>
    </xf>
    <xf numFmtId="3" fontId="5" fillId="35" borderId="100" xfId="56" applyNumberFormat="1" applyFont="1" applyFill="1" applyBorder="1" applyAlignment="1" applyProtection="1">
      <alignment horizontal="right" vertical="center"/>
      <protection locked="0"/>
    </xf>
    <xf numFmtId="3" fontId="5" fillId="35" borderId="101" xfId="56" applyNumberFormat="1" applyFont="1" applyFill="1" applyBorder="1" applyAlignment="1" applyProtection="1">
      <alignment horizontal="right" vertical="center"/>
      <protection locked="0"/>
    </xf>
    <xf numFmtId="3" fontId="5" fillId="35" borderId="27" xfId="56" applyNumberFormat="1" applyFont="1" applyFill="1" applyBorder="1" applyAlignment="1" applyProtection="1">
      <alignment horizontal="right" vertical="center"/>
      <protection locked="0"/>
    </xf>
    <xf numFmtId="3" fontId="5" fillId="35" borderId="26" xfId="56" applyNumberFormat="1" applyFont="1" applyFill="1" applyBorder="1" applyAlignment="1" applyProtection="1">
      <alignment horizontal="right" vertical="center"/>
      <protection locked="0"/>
    </xf>
    <xf numFmtId="3" fontId="5" fillId="35" borderId="75" xfId="56" applyNumberFormat="1" applyFont="1" applyFill="1" applyBorder="1" applyAlignment="1" applyProtection="1">
      <alignment horizontal="right" vertical="center"/>
      <protection locked="0"/>
    </xf>
    <xf numFmtId="3" fontId="5" fillId="35" borderId="76" xfId="56" applyNumberFormat="1" applyFont="1" applyFill="1" applyBorder="1" applyAlignment="1" applyProtection="1">
      <alignment horizontal="right" vertical="center"/>
      <protection locked="0"/>
    </xf>
    <xf numFmtId="3" fontId="5" fillId="35" borderId="77" xfId="56" applyNumberFormat="1" applyFont="1" applyFill="1" applyBorder="1" applyAlignment="1" applyProtection="1">
      <alignment horizontal="right" vertical="center"/>
      <protection locked="0"/>
    </xf>
    <xf numFmtId="3" fontId="122" fillId="46" borderId="102" xfId="56" applyNumberFormat="1" applyFont="1" applyFill="1" applyBorder="1" applyAlignment="1">
      <alignment vertical="center"/>
      <protection/>
    </xf>
    <xf numFmtId="3" fontId="122" fillId="46" borderId="103" xfId="56" applyNumberFormat="1" applyFont="1" applyFill="1" applyBorder="1" applyAlignment="1">
      <alignment vertical="center"/>
      <protection/>
    </xf>
    <xf numFmtId="3" fontId="122" fillId="46" borderId="104" xfId="56" applyNumberFormat="1" applyFont="1" applyFill="1" applyBorder="1" applyAlignment="1" applyProtection="1">
      <alignment vertical="center"/>
      <protection/>
    </xf>
    <xf numFmtId="3" fontId="5" fillId="35" borderId="0" xfId="56" applyNumberFormat="1" applyFont="1" applyFill="1" applyBorder="1" applyAlignment="1">
      <alignment vertical="center"/>
      <protection/>
    </xf>
    <xf numFmtId="3" fontId="5" fillId="35" borderId="0" xfId="56" applyNumberFormat="1" applyFont="1" applyFill="1" applyBorder="1" applyAlignment="1" applyProtection="1">
      <alignment vertical="center"/>
      <protection/>
    </xf>
    <xf numFmtId="3" fontId="5" fillId="35" borderId="22" xfId="56" applyNumberFormat="1" applyFont="1" applyFill="1" applyBorder="1" applyAlignment="1" applyProtection="1">
      <alignment vertical="center"/>
      <protection/>
    </xf>
    <xf numFmtId="3" fontId="5" fillId="35" borderId="60" xfId="56" applyNumberFormat="1" applyFont="1" applyFill="1" applyBorder="1" applyAlignment="1">
      <alignment vertical="center"/>
      <protection/>
    </xf>
    <xf numFmtId="3" fontId="5" fillId="35" borderId="60" xfId="56" applyNumberFormat="1" applyFont="1" applyFill="1" applyBorder="1" applyAlignment="1" applyProtection="1">
      <alignment vertical="center"/>
      <protection/>
    </xf>
    <xf numFmtId="3" fontId="5" fillId="35" borderId="45" xfId="56" applyNumberFormat="1" applyFont="1" applyFill="1" applyBorder="1" applyAlignment="1" applyProtection="1">
      <alignment vertical="center"/>
      <protection/>
    </xf>
    <xf numFmtId="3" fontId="13" fillId="35" borderId="0" xfId="56" applyNumberFormat="1" applyFont="1" applyFill="1" applyBorder="1" applyAlignment="1" applyProtection="1">
      <alignment vertical="center"/>
      <protection/>
    </xf>
    <xf numFmtId="3" fontId="13" fillId="35" borderId="60" xfId="56" applyNumberFormat="1" applyFont="1" applyFill="1" applyBorder="1" applyAlignment="1">
      <alignment vertical="center"/>
      <protection/>
    </xf>
    <xf numFmtId="3" fontId="13" fillId="35" borderId="60" xfId="56" applyNumberFormat="1" applyFont="1" applyFill="1" applyBorder="1" applyAlignment="1" applyProtection="1">
      <alignment vertical="center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/>
    </xf>
    <xf numFmtId="3" fontId="96" fillId="42" borderId="23" xfId="56" applyNumberFormat="1" applyFont="1" applyFill="1" applyBorder="1" applyAlignment="1" applyProtection="1">
      <alignment horizontal="right" vertical="center"/>
      <protection/>
    </xf>
    <xf numFmtId="3" fontId="96" fillId="42" borderId="21" xfId="56" applyNumberFormat="1" applyFont="1" applyFill="1" applyBorder="1" applyAlignment="1" applyProtection="1">
      <alignment horizontal="right" vertical="center"/>
      <protection/>
    </xf>
    <xf numFmtId="3" fontId="5" fillId="35" borderId="92" xfId="56" applyNumberFormat="1" applyFont="1" applyFill="1" applyBorder="1" applyAlignment="1" applyProtection="1">
      <alignment horizontal="right" vertical="center"/>
      <protection/>
    </xf>
    <xf numFmtId="3" fontId="5" fillId="35" borderId="52" xfId="56" applyNumberFormat="1" applyFont="1" applyFill="1" applyBorder="1" applyAlignment="1" applyProtection="1">
      <alignment horizontal="right" vertical="center"/>
      <protection/>
    </xf>
    <xf numFmtId="3" fontId="5" fillId="35" borderId="93" xfId="56" applyNumberFormat="1" applyFont="1" applyFill="1" applyBorder="1" applyAlignment="1" applyProtection="1">
      <alignment horizontal="right" vertical="center"/>
      <protection/>
    </xf>
    <xf numFmtId="3" fontId="5" fillId="35" borderId="99" xfId="56" applyNumberFormat="1" applyFont="1" applyFill="1" applyBorder="1" applyAlignment="1" applyProtection="1">
      <alignment horizontal="right" vertical="center"/>
      <protection/>
    </xf>
    <xf numFmtId="3" fontId="5" fillId="35" borderId="57" xfId="56" applyNumberFormat="1" applyFont="1" applyFill="1" applyBorder="1" applyAlignment="1" applyProtection="1">
      <alignment horizontal="right" vertical="center"/>
      <protection/>
    </xf>
    <xf numFmtId="3" fontId="5" fillId="35" borderId="100" xfId="56" applyNumberFormat="1" applyFont="1" applyFill="1" applyBorder="1" applyAlignment="1" applyProtection="1">
      <alignment horizontal="right" vertical="center"/>
      <protection/>
    </xf>
    <xf numFmtId="3" fontId="5" fillId="35" borderId="94" xfId="56" applyNumberFormat="1" applyFont="1" applyFill="1" applyBorder="1" applyAlignment="1" applyProtection="1">
      <alignment horizontal="right" vertical="center"/>
      <protection/>
    </xf>
    <xf numFmtId="3" fontId="5" fillId="35" borderId="54" xfId="56" applyNumberFormat="1" applyFont="1" applyFill="1" applyBorder="1" applyAlignment="1" applyProtection="1">
      <alignment horizontal="right" vertical="center"/>
      <protection/>
    </xf>
    <xf numFmtId="3" fontId="5" fillId="35" borderId="90" xfId="56" applyNumberFormat="1" applyFont="1" applyFill="1" applyBorder="1" applyAlignment="1" applyProtection="1">
      <alignment horizontal="right" vertical="center"/>
      <protection/>
    </xf>
    <xf numFmtId="3" fontId="5" fillId="35" borderId="105" xfId="56" applyNumberFormat="1" applyFont="1" applyFill="1" applyBorder="1" applyAlignment="1" applyProtection="1">
      <alignment horizontal="right" vertical="center"/>
      <protection/>
    </xf>
    <xf numFmtId="3" fontId="5" fillId="35" borderId="58" xfId="56" applyNumberFormat="1" applyFont="1" applyFill="1" applyBorder="1" applyAlignment="1" applyProtection="1">
      <alignment horizontal="right" vertical="center"/>
      <protection/>
    </xf>
    <xf numFmtId="3" fontId="5" fillId="35" borderId="106" xfId="56" applyNumberFormat="1" applyFont="1" applyFill="1" applyBorder="1" applyAlignment="1" applyProtection="1">
      <alignment horizontal="right" vertical="center"/>
      <protection/>
    </xf>
    <xf numFmtId="3" fontId="5" fillId="35" borderId="97" xfId="56" applyNumberFormat="1" applyFont="1" applyFill="1" applyBorder="1" applyAlignment="1" applyProtection="1">
      <alignment horizontal="right" vertical="center"/>
      <protection/>
    </xf>
    <xf numFmtId="3" fontId="5" fillId="35" borderId="83" xfId="56" applyNumberFormat="1" applyFont="1" applyFill="1" applyBorder="1" applyAlignment="1" applyProtection="1">
      <alignment horizontal="right" vertical="center"/>
      <protection/>
    </xf>
    <xf numFmtId="3" fontId="5" fillId="35" borderId="98" xfId="56" applyNumberFormat="1" applyFont="1" applyFill="1" applyBorder="1" applyAlignment="1" applyProtection="1">
      <alignment horizontal="right" vertical="center"/>
      <protection/>
    </xf>
    <xf numFmtId="3" fontId="5" fillId="35" borderId="95" xfId="56" applyNumberFormat="1" applyFont="1" applyFill="1" applyBorder="1" applyAlignment="1" applyProtection="1">
      <alignment horizontal="right" vertical="center"/>
      <protection/>
    </xf>
    <xf numFmtId="3" fontId="5" fillId="35" borderId="85" xfId="56" applyNumberFormat="1" applyFont="1" applyFill="1" applyBorder="1" applyAlignment="1" applyProtection="1">
      <alignment horizontal="right" vertical="center"/>
      <protection/>
    </xf>
    <xf numFmtId="3" fontId="5" fillId="35" borderId="96" xfId="56" applyNumberFormat="1" applyFont="1" applyFill="1" applyBorder="1" applyAlignment="1" applyProtection="1">
      <alignment horizontal="right" vertical="center"/>
      <protection/>
    </xf>
    <xf numFmtId="3" fontId="5" fillId="35" borderId="107" xfId="56" applyNumberFormat="1" applyFont="1" applyFill="1" applyBorder="1" applyAlignment="1" applyProtection="1">
      <alignment horizontal="right" vertical="center"/>
      <protection/>
    </xf>
    <xf numFmtId="3" fontId="5" fillId="35" borderId="68" xfId="56" applyNumberFormat="1" applyFont="1" applyFill="1" applyBorder="1" applyAlignment="1" applyProtection="1">
      <alignment horizontal="right" vertical="center"/>
      <protection/>
    </xf>
    <xf numFmtId="3" fontId="5" fillId="35" borderId="108" xfId="56" applyNumberFormat="1" applyFont="1" applyFill="1" applyBorder="1" applyAlignment="1" applyProtection="1">
      <alignment horizontal="right"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/>
    </xf>
    <xf numFmtId="3" fontId="5" fillId="35" borderId="67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/>
    </xf>
    <xf numFmtId="3" fontId="5" fillId="35" borderId="109" xfId="56" applyNumberFormat="1" applyFont="1" applyFill="1" applyBorder="1" applyAlignment="1" applyProtection="1">
      <alignment horizontal="right" vertical="center"/>
      <protection/>
    </xf>
    <xf numFmtId="3" fontId="5" fillId="35" borderId="110" xfId="56" applyNumberFormat="1" applyFont="1" applyFill="1" applyBorder="1" applyAlignment="1" applyProtection="1">
      <alignment horizontal="right" vertical="center"/>
      <protection/>
    </xf>
    <xf numFmtId="3" fontId="5" fillId="35" borderId="111" xfId="56" applyNumberFormat="1" applyFont="1" applyFill="1" applyBorder="1" applyAlignment="1" applyProtection="1">
      <alignment horizontal="right" vertical="center"/>
      <protection/>
    </xf>
    <xf numFmtId="3" fontId="62" fillId="42" borderId="75" xfId="56" applyNumberFormat="1" applyFont="1" applyFill="1" applyBorder="1" applyAlignment="1">
      <alignment horizontal="right" vertical="center"/>
      <protection/>
    </xf>
    <xf numFmtId="3" fontId="62" fillId="42" borderId="76" xfId="56" applyNumberFormat="1" applyFont="1" applyFill="1" applyBorder="1" applyAlignment="1" applyProtection="1">
      <alignment horizontal="right" vertical="center"/>
      <protection/>
    </xf>
    <xf numFmtId="3" fontId="62" fillId="42" borderId="76" xfId="56" applyNumberFormat="1" applyFont="1" applyFill="1" applyBorder="1" applyAlignment="1">
      <alignment horizontal="right" vertical="center"/>
      <protection/>
    </xf>
    <xf numFmtId="3" fontId="62" fillId="42" borderId="77" xfId="56" applyNumberFormat="1" applyFont="1" applyFill="1" applyBorder="1" applyAlignment="1" applyProtection="1">
      <alignment horizontal="right" vertical="center"/>
      <protection/>
    </xf>
    <xf numFmtId="3" fontId="5" fillId="35" borderId="105" xfId="56" applyNumberFormat="1" applyFont="1" applyFill="1" applyBorder="1" applyAlignment="1" applyProtection="1">
      <alignment horizontal="right" vertical="center"/>
      <protection locked="0"/>
    </xf>
    <xf numFmtId="3" fontId="5" fillId="35" borderId="58" xfId="56" applyNumberFormat="1" applyFont="1" applyFill="1" applyBorder="1" applyAlignment="1" applyProtection="1">
      <alignment horizontal="right" vertical="center"/>
      <protection locked="0"/>
    </xf>
    <xf numFmtId="3" fontId="5" fillId="35" borderId="106" xfId="56" applyNumberFormat="1" applyFont="1" applyFill="1" applyBorder="1" applyAlignment="1" applyProtection="1">
      <alignment horizontal="right" vertical="center"/>
      <protection locked="0"/>
    </xf>
    <xf numFmtId="3" fontId="62" fillId="42" borderId="78" xfId="56" applyNumberFormat="1" applyFont="1" applyFill="1" applyBorder="1" applyAlignment="1">
      <alignment horizontal="right" vertical="center"/>
      <protection/>
    </xf>
    <xf numFmtId="3" fontId="62" fillId="42" borderId="23" xfId="56" applyNumberFormat="1" applyFont="1" applyFill="1" applyBorder="1" applyAlignment="1" applyProtection="1">
      <alignment horizontal="right" vertical="center"/>
      <protection/>
    </xf>
    <xf numFmtId="3" fontId="62" fillId="42" borderId="23" xfId="56" applyNumberFormat="1" applyFont="1" applyFill="1" applyBorder="1" applyAlignment="1">
      <alignment horizontal="right" vertical="center"/>
      <protection/>
    </xf>
    <xf numFmtId="3" fontId="62" fillId="42" borderId="21" xfId="56" applyNumberFormat="1" applyFont="1" applyFill="1" applyBorder="1" applyAlignment="1" applyProtection="1">
      <alignment horizontal="right" vertical="center"/>
      <protection/>
    </xf>
    <xf numFmtId="3" fontId="5" fillId="45" borderId="112" xfId="56" applyNumberFormat="1" applyFont="1" applyFill="1" applyBorder="1" applyAlignment="1" applyProtection="1">
      <alignment horizontal="right" vertical="center"/>
      <protection/>
    </xf>
    <xf numFmtId="3" fontId="5" fillId="45" borderId="113" xfId="56" applyNumberFormat="1" applyFont="1" applyFill="1" applyBorder="1" applyAlignment="1" applyProtection="1">
      <alignment horizontal="right" vertical="center"/>
      <protection/>
    </xf>
    <xf numFmtId="3" fontId="5" fillId="45" borderId="114" xfId="56" applyNumberFormat="1" applyFont="1" applyFill="1" applyBorder="1" applyAlignment="1" applyProtection="1">
      <alignment horizontal="right" vertical="center"/>
      <protection/>
    </xf>
    <xf numFmtId="3" fontId="8" fillId="35" borderId="50" xfId="56" applyNumberFormat="1" applyFont="1" applyFill="1" applyBorder="1" applyAlignment="1" applyProtection="1">
      <alignment horizontal="right" vertical="center"/>
      <protection locked="0"/>
    </xf>
    <xf numFmtId="3" fontId="8" fillId="35" borderId="50" xfId="56" applyNumberFormat="1" applyFont="1" applyFill="1" applyBorder="1" applyAlignment="1" applyProtection="1">
      <alignment horizontal="right" vertical="center"/>
      <protection/>
    </xf>
    <xf numFmtId="3" fontId="8" fillId="35" borderId="41" xfId="56" applyNumberFormat="1" applyFont="1" applyFill="1" applyBorder="1" applyAlignment="1" applyProtection="1">
      <alignment horizontal="right" vertical="center"/>
      <protection locked="0"/>
    </xf>
    <xf numFmtId="3" fontId="8" fillId="35" borderId="41" xfId="56" applyNumberFormat="1" applyFont="1" applyFill="1" applyBorder="1" applyAlignment="1" applyProtection="1">
      <alignment horizontal="right" vertical="center"/>
      <protection/>
    </xf>
    <xf numFmtId="3" fontId="8" fillId="35" borderId="43" xfId="56" applyNumberFormat="1" applyFont="1" applyFill="1" applyBorder="1" applyAlignment="1" applyProtection="1">
      <alignment horizontal="right" vertical="center"/>
      <protection locked="0"/>
    </xf>
    <xf numFmtId="3" fontId="8" fillId="35" borderId="43" xfId="56" applyNumberFormat="1" applyFont="1" applyFill="1" applyBorder="1" applyAlignment="1" applyProtection="1">
      <alignment horizontal="right" vertical="center"/>
      <protection/>
    </xf>
    <xf numFmtId="3" fontId="8" fillId="35" borderId="49" xfId="56" applyNumberFormat="1" applyFont="1" applyFill="1" applyBorder="1" applyAlignment="1" applyProtection="1">
      <alignment horizontal="right" vertical="center"/>
      <protection locked="0"/>
    </xf>
    <xf numFmtId="3" fontId="8" fillId="35" borderId="49" xfId="56" applyNumberFormat="1" applyFont="1" applyFill="1" applyBorder="1" applyAlignment="1" applyProtection="1">
      <alignment horizontal="right" vertical="center"/>
      <protection/>
    </xf>
    <xf numFmtId="3" fontId="8" fillId="35" borderId="70" xfId="56" applyNumberFormat="1" applyFont="1" applyFill="1" applyBorder="1" applyAlignment="1" applyProtection="1">
      <alignment horizontal="right" vertical="center"/>
      <protection/>
    </xf>
    <xf numFmtId="3" fontId="8" fillId="35" borderId="115" xfId="56" applyNumberFormat="1" applyFont="1" applyFill="1" applyBorder="1" applyAlignment="1" applyProtection="1">
      <alignment horizontal="right" vertical="center"/>
      <protection/>
    </xf>
    <xf numFmtId="3" fontId="8" fillId="35" borderId="66" xfId="56" applyNumberFormat="1" applyFont="1" applyFill="1" applyBorder="1" applyAlignment="1" applyProtection="1">
      <alignment horizontal="right" vertical="center"/>
      <protection/>
    </xf>
    <xf numFmtId="3" fontId="8" fillId="35" borderId="42" xfId="56" applyNumberFormat="1" applyFont="1" applyFill="1" applyBorder="1" applyAlignment="1" applyProtection="1">
      <alignment horizontal="right" vertical="center"/>
      <protection/>
    </xf>
    <xf numFmtId="3" fontId="8" fillId="35" borderId="116" xfId="56" applyNumberFormat="1" applyFont="1" applyFill="1" applyBorder="1" applyAlignment="1" applyProtection="1">
      <alignment horizontal="right" vertical="center"/>
      <protection/>
    </xf>
    <xf numFmtId="3" fontId="8" fillId="35" borderId="117" xfId="56" applyNumberFormat="1" applyFont="1" applyFill="1" applyBorder="1" applyAlignment="1" applyProtection="1">
      <alignment horizontal="right" vertical="center"/>
      <protection/>
    </xf>
    <xf numFmtId="3" fontId="8" fillId="35" borderId="118" xfId="56" applyNumberFormat="1" applyFont="1" applyFill="1" applyBorder="1" applyAlignment="1" applyProtection="1">
      <alignment horizontal="right" vertical="center"/>
      <protection/>
    </xf>
    <xf numFmtId="3" fontId="8" fillId="35" borderId="119" xfId="56" applyNumberFormat="1" applyFont="1" applyFill="1" applyBorder="1" applyAlignment="1" applyProtection="1">
      <alignment horizontal="right" vertical="center"/>
      <protection/>
    </xf>
    <xf numFmtId="3" fontId="8" fillId="35" borderId="120" xfId="56" applyNumberFormat="1" applyFont="1" applyFill="1" applyBorder="1" applyAlignment="1" applyProtection="1">
      <alignment horizontal="right" vertical="center"/>
      <protection/>
    </xf>
    <xf numFmtId="3" fontId="8" fillId="35" borderId="121" xfId="56" applyNumberFormat="1" applyFont="1" applyFill="1" applyBorder="1" applyAlignment="1" applyProtection="1">
      <alignment horizontal="right" vertical="center"/>
      <protection/>
    </xf>
    <xf numFmtId="3" fontId="8" fillId="35" borderId="122" xfId="56" applyNumberFormat="1" applyFont="1" applyFill="1" applyBorder="1" applyAlignment="1" applyProtection="1">
      <alignment horizontal="right" vertical="center"/>
      <protection/>
    </xf>
    <xf numFmtId="3" fontId="8" fillId="35" borderId="18" xfId="56" applyNumberFormat="1" applyFont="1" applyFill="1" applyBorder="1" applyAlignment="1" applyProtection="1">
      <alignment horizontal="right" vertical="center"/>
      <protection/>
    </xf>
    <xf numFmtId="3" fontId="8" fillId="35" borderId="22" xfId="56" applyNumberFormat="1" applyFont="1" applyFill="1" applyBorder="1" applyAlignment="1" applyProtection="1">
      <alignment horizontal="right" vertical="center"/>
      <protection/>
    </xf>
    <xf numFmtId="3" fontId="8" fillId="35" borderId="123" xfId="56" applyNumberFormat="1" applyFont="1" applyFill="1" applyBorder="1" applyAlignment="1" applyProtection="1">
      <alignment horizontal="right" vertical="center"/>
      <protection/>
    </xf>
    <xf numFmtId="3" fontId="8" fillId="35" borderId="124" xfId="56" applyNumberFormat="1" applyFont="1" applyFill="1" applyBorder="1" applyAlignment="1" applyProtection="1">
      <alignment horizontal="right" vertical="center"/>
      <protection/>
    </xf>
    <xf numFmtId="3" fontId="8" fillId="35" borderId="0" xfId="56" applyNumberFormat="1" applyFont="1" applyFill="1" applyBorder="1" applyAlignment="1" applyProtection="1">
      <alignment horizontal="right" vertical="center"/>
      <protection/>
    </xf>
    <xf numFmtId="3" fontId="13" fillId="35" borderId="50" xfId="56" applyNumberFormat="1" applyFont="1" applyFill="1" applyBorder="1" applyAlignment="1" applyProtection="1">
      <alignment horizontal="right" vertical="center"/>
      <protection locked="0"/>
    </xf>
    <xf numFmtId="3" fontId="13" fillId="35" borderId="50" xfId="56" applyNumberFormat="1" applyFont="1" applyFill="1" applyBorder="1" applyAlignment="1" applyProtection="1">
      <alignment horizontal="right" vertical="center"/>
      <protection/>
    </xf>
    <xf numFmtId="3" fontId="13" fillId="35" borderId="41" xfId="56" applyNumberFormat="1" applyFont="1" applyFill="1" applyBorder="1" applyAlignment="1" applyProtection="1">
      <alignment horizontal="right" vertical="center"/>
      <protection locked="0"/>
    </xf>
    <xf numFmtId="3" fontId="13" fillId="35" borderId="41" xfId="56" applyNumberFormat="1" applyFont="1" applyFill="1" applyBorder="1" applyAlignment="1" applyProtection="1">
      <alignment horizontal="right" vertical="center"/>
      <protection/>
    </xf>
    <xf numFmtId="3" fontId="13" fillId="35" borderId="119" xfId="56" applyNumberFormat="1" applyFont="1" applyFill="1" applyBorder="1" applyAlignment="1" applyProtection="1">
      <alignment horizontal="right" vertical="center"/>
      <protection locked="0"/>
    </xf>
    <xf numFmtId="3" fontId="13" fillId="35" borderId="119" xfId="56" applyNumberFormat="1" applyFont="1" applyFill="1" applyBorder="1" applyAlignment="1" applyProtection="1">
      <alignment horizontal="right" vertical="center"/>
      <protection/>
    </xf>
    <xf numFmtId="3" fontId="13" fillId="35" borderId="117" xfId="56" applyNumberFormat="1" applyFont="1" applyFill="1" applyBorder="1" applyAlignment="1" applyProtection="1">
      <alignment horizontal="right" vertical="center"/>
      <protection locked="0"/>
    </xf>
    <xf numFmtId="3" fontId="13" fillId="35" borderId="117" xfId="56" applyNumberFormat="1" applyFont="1" applyFill="1" applyBorder="1" applyAlignment="1" applyProtection="1">
      <alignment horizontal="right" vertical="center"/>
      <protection/>
    </xf>
    <xf numFmtId="3" fontId="13" fillId="35" borderId="49" xfId="56" applyNumberFormat="1" applyFont="1" applyFill="1" applyBorder="1" applyAlignment="1" applyProtection="1">
      <alignment horizontal="right" vertical="center"/>
      <protection locked="0"/>
    </xf>
    <xf numFmtId="3" fontId="13" fillId="35" borderId="49" xfId="56" applyNumberFormat="1" applyFont="1" applyFill="1" applyBorder="1" applyAlignment="1" applyProtection="1">
      <alignment horizontal="right" vertical="center"/>
      <protection/>
    </xf>
    <xf numFmtId="3" fontId="13" fillId="35" borderId="35" xfId="56" applyNumberFormat="1" applyFont="1" applyFill="1" applyBorder="1" applyAlignment="1" applyProtection="1">
      <alignment horizontal="right" vertical="center"/>
      <protection locked="0"/>
    </xf>
    <xf numFmtId="3" fontId="13" fillId="35" borderId="35" xfId="56" applyNumberFormat="1" applyFont="1" applyFill="1" applyBorder="1" applyAlignment="1" applyProtection="1">
      <alignment horizontal="right" vertical="center"/>
      <protection/>
    </xf>
    <xf numFmtId="3" fontId="13" fillId="35" borderId="119" xfId="56" applyNumberFormat="1" applyFont="1" applyFill="1" applyBorder="1" applyAlignment="1" applyProtection="1">
      <alignment vertical="center"/>
      <protection locked="0"/>
    </xf>
    <xf numFmtId="3" fontId="13" fillId="35" borderId="37" xfId="56" applyNumberFormat="1" applyFont="1" applyFill="1" applyBorder="1" applyAlignment="1" applyProtection="1">
      <alignment vertical="center"/>
      <protection locked="0"/>
    </xf>
    <xf numFmtId="3" fontId="13" fillId="35" borderId="41" xfId="56" applyNumberFormat="1" applyFont="1" applyFill="1" applyBorder="1" applyAlignment="1" applyProtection="1">
      <alignment vertical="center"/>
      <protection locked="0"/>
    </xf>
    <xf numFmtId="3" fontId="13" fillId="35" borderId="49" xfId="56" applyNumberFormat="1" applyFont="1" applyFill="1" applyBorder="1" applyAlignment="1" applyProtection="1">
      <alignment vertical="center"/>
      <protection locked="0"/>
    </xf>
    <xf numFmtId="3" fontId="13" fillId="35" borderId="50" xfId="56" applyNumberFormat="1" applyFont="1" applyFill="1" applyBorder="1" applyAlignment="1" applyProtection="1">
      <alignment vertical="center"/>
      <protection locked="0"/>
    </xf>
    <xf numFmtId="3" fontId="13" fillId="35" borderId="17" xfId="56" applyNumberFormat="1" applyFont="1" applyFill="1" applyBorder="1" applyAlignment="1">
      <alignment vertical="center"/>
      <protection/>
    </xf>
    <xf numFmtId="3" fontId="13" fillId="35" borderId="43" xfId="56" applyNumberFormat="1" applyFont="1" applyFill="1" applyBorder="1" applyAlignment="1" applyProtection="1">
      <alignment horizontal="right" vertical="center"/>
      <protection locked="0"/>
    </xf>
    <xf numFmtId="3" fontId="13" fillId="35" borderId="43" xfId="56" applyNumberFormat="1" applyFont="1" applyFill="1" applyBorder="1" applyAlignment="1" applyProtection="1">
      <alignment horizontal="right" vertical="center"/>
      <protection/>
    </xf>
    <xf numFmtId="3" fontId="100" fillId="42" borderId="33" xfId="56" applyNumberFormat="1" applyFont="1" applyFill="1" applyBorder="1" applyAlignment="1" applyProtection="1">
      <alignment vertical="center"/>
      <protection locked="0"/>
    </xf>
    <xf numFmtId="3" fontId="100" fillId="42" borderId="45" xfId="56" applyNumberFormat="1" applyFont="1" applyFill="1" applyBorder="1" applyAlignment="1" applyProtection="1">
      <alignment vertical="center"/>
      <protection/>
    </xf>
    <xf numFmtId="3" fontId="13" fillId="35" borderId="37" xfId="56" applyNumberFormat="1" applyFont="1" applyFill="1" applyBorder="1" applyAlignment="1" applyProtection="1">
      <alignment horizontal="right" vertical="center"/>
      <protection locked="0"/>
    </xf>
    <xf numFmtId="3" fontId="100" fillId="42" borderId="33" xfId="56" applyNumberFormat="1" applyFont="1" applyFill="1" applyBorder="1" applyAlignment="1" applyProtection="1">
      <alignment horizontal="right" vertical="center"/>
      <protection locked="0"/>
    </xf>
    <xf numFmtId="3" fontId="100" fillId="42" borderId="45" xfId="56" applyNumberFormat="1" applyFont="1" applyFill="1" applyBorder="1" applyAlignment="1" applyProtection="1">
      <alignment horizontal="right" vertical="center"/>
      <protection/>
    </xf>
    <xf numFmtId="3" fontId="100" fillId="42" borderId="33" xfId="56" applyNumberFormat="1" applyFont="1" applyFill="1" applyBorder="1" applyAlignment="1" applyProtection="1">
      <alignment horizontal="right" vertical="center"/>
      <protection/>
    </xf>
    <xf numFmtId="179" fontId="100" fillId="42" borderId="17" xfId="61" applyNumberFormat="1" applyFont="1" applyFill="1" applyBorder="1" applyAlignment="1" quotePrefix="1">
      <alignment horizontal="right" vertical="center"/>
      <protection/>
    </xf>
    <xf numFmtId="179" fontId="100" fillId="42" borderId="51" xfId="61" applyNumberFormat="1" applyFont="1" applyFill="1" applyBorder="1" applyAlignment="1" quotePrefix="1">
      <alignment horizontal="right" vertical="center"/>
      <protection/>
    </xf>
    <xf numFmtId="3" fontId="100" fillId="42" borderId="37" xfId="56" applyNumberFormat="1" applyFont="1" applyFill="1" applyBorder="1" applyAlignment="1" applyProtection="1">
      <alignment vertical="center"/>
      <protection locked="0"/>
    </xf>
    <xf numFmtId="3" fontId="100" fillId="42" borderId="82" xfId="56" applyNumberFormat="1" applyFont="1" applyFill="1" applyBorder="1" applyAlignment="1" applyProtection="1">
      <alignment vertical="center"/>
      <protection/>
    </xf>
    <xf numFmtId="176" fontId="8" fillId="35" borderId="17" xfId="61" applyNumberFormat="1" applyFont="1" applyFill="1" applyBorder="1" applyAlignment="1">
      <alignment horizontal="right" vertical="center"/>
      <protection/>
    </xf>
    <xf numFmtId="0" fontId="123" fillId="46" borderId="103" xfId="61" applyFont="1" applyFill="1" applyBorder="1" applyAlignment="1">
      <alignment horizontal="right" vertical="center"/>
      <protection/>
    </xf>
    <xf numFmtId="0" fontId="120" fillId="46" borderId="104" xfId="61" applyFont="1" applyFill="1" applyBorder="1" applyAlignment="1">
      <alignment horizontal="center" vertical="center" wrapText="1"/>
      <protection/>
    </xf>
    <xf numFmtId="179" fontId="11" fillId="35" borderId="125" xfId="61" applyNumberFormat="1" applyFont="1" applyFill="1" applyBorder="1" applyAlignment="1" quotePrefix="1">
      <alignment horizontal="right" vertical="center"/>
      <protection/>
    </xf>
    <xf numFmtId="0" fontId="10" fillId="35" borderId="126" xfId="61" applyFont="1" applyFill="1" applyBorder="1" applyAlignment="1">
      <alignment vertical="center" wrapText="1"/>
      <protection/>
    </xf>
    <xf numFmtId="3" fontId="13" fillId="35" borderId="46" xfId="56" applyNumberFormat="1" applyFont="1" applyFill="1" applyBorder="1" applyAlignment="1" applyProtection="1">
      <alignment horizontal="right" vertical="center"/>
      <protection locked="0"/>
    </xf>
    <xf numFmtId="3" fontId="13" fillId="35" borderId="46" xfId="56" applyNumberFormat="1" applyFont="1" applyFill="1" applyBorder="1" applyAlignment="1" applyProtection="1">
      <alignment horizontal="right" vertical="center"/>
      <protection/>
    </xf>
    <xf numFmtId="0" fontId="10" fillId="35" borderId="65" xfId="61" applyFont="1" applyFill="1" applyBorder="1" applyAlignment="1">
      <alignment vertical="center" wrapText="1"/>
      <protection/>
    </xf>
    <xf numFmtId="0" fontId="10" fillId="35" borderId="126" xfId="56" applyFont="1" applyFill="1" applyBorder="1" applyAlignment="1">
      <alignment vertical="center" wrapText="1"/>
      <protection/>
    </xf>
    <xf numFmtId="3" fontId="13" fillId="35" borderId="46" xfId="56" applyNumberFormat="1" applyFont="1" applyFill="1" applyBorder="1" applyAlignment="1" applyProtection="1">
      <alignment vertical="center"/>
      <protection locked="0"/>
    </xf>
    <xf numFmtId="0" fontId="10" fillId="35" borderId="126" xfId="61" applyFont="1" applyFill="1" applyBorder="1" applyAlignment="1">
      <alignment horizontal="left" vertical="center" wrapText="1"/>
      <protection/>
    </xf>
    <xf numFmtId="179" fontId="11" fillId="35" borderId="125" xfId="61" applyNumberFormat="1" applyFont="1" applyFill="1" applyBorder="1" applyAlignment="1" quotePrefix="1">
      <alignment horizontal="right"/>
      <protection/>
    </xf>
    <xf numFmtId="0" fontId="10" fillId="35" borderId="126" xfId="61" applyFont="1" applyFill="1" applyBorder="1">
      <alignment/>
      <protection/>
    </xf>
    <xf numFmtId="179" fontId="11" fillId="35" borderId="58" xfId="61" applyNumberFormat="1" applyFont="1" applyFill="1" applyBorder="1" applyAlignment="1" quotePrefix="1">
      <alignment horizontal="right"/>
      <protection/>
    </xf>
    <xf numFmtId="0" fontId="10" fillId="35" borderId="65" xfId="61" applyFont="1" applyFill="1" applyBorder="1">
      <alignment/>
      <protection/>
    </xf>
    <xf numFmtId="0" fontId="5" fillId="35" borderId="126" xfId="61" applyFont="1" applyFill="1" applyBorder="1" applyAlignment="1">
      <alignment horizontal="left" vertical="center" wrapText="1"/>
      <protection/>
    </xf>
    <xf numFmtId="0" fontId="13" fillId="47" borderId="0" xfId="56" applyFont="1" applyFill="1" applyAlignment="1">
      <alignment vertical="center"/>
      <protection/>
    </xf>
    <xf numFmtId="0" fontId="5" fillId="47" borderId="0" xfId="56" applyFont="1" applyFill="1" applyAlignment="1">
      <alignment vertical="center"/>
      <protection/>
    </xf>
    <xf numFmtId="0" fontId="5" fillId="47" borderId="0" xfId="56" applyFont="1" applyFill="1" applyAlignment="1" applyProtection="1">
      <alignment vertical="center"/>
      <protection locked="0"/>
    </xf>
    <xf numFmtId="0" fontId="6" fillId="35" borderId="0" xfId="56" applyNumberFormat="1" applyFont="1" applyFill="1" applyBorder="1" applyAlignment="1" applyProtection="1">
      <alignment horizontal="right"/>
      <protection locked="0"/>
    </xf>
    <xf numFmtId="0" fontId="6" fillId="35" borderId="0" xfId="56" applyFont="1" applyFill="1" applyAlignment="1">
      <alignment vertical="center"/>
      <protection/>
    </xf>
    <xf numFmtId="0" fontId="6" fillId="35" borderId="0" xfId="56" applyFont="1" applyFill="1" applyAlignment="1">
      <alignment vertical="center" wrapText="1"/>
      <protection/>
    </xf>
    <xf numFmtId="0" fontId="10" fillId="35" borderId="65" xfId="56" applyFont="1" applyFill="1" applyBorder="1" applyAlignment="1">
      <alignment vertical="center" wrapText="1"/>
      <protection/>
    </xf>
    <xf numFmtId="3" fontId="13" fillId="35" borderId="43" xfId="56" applyNumberFormat="1" applyFont="1" applyFill="1" applyBorder="1" applyAlignment="1" applyProtection="1">
      <alignment vertical="center"/>
      <protection locked="0"/>
    </xf>
    <xf numFmtId="3" fontId="13" fillId="35" borderId="121" xfId="56" applyNumberFormat="1" applyFont="1" applyFill="1" applyBorder="1" applyAlignment="1" applyProtection="1">
      <alignment vertical="center"/>
      <protection locked="0"/>
    </xf>
    <xf numFmtId="3" fontId="13" fillId="35" borderId="121" xfId="56" applyNumberFormat="1" applyFont="1" applyFill="1" applyBorder="1" applyAlignment="1" applyProtection="1">
      <alignment horizontal="right" vertical="center"/>
      <protection/>
    </xf>
    <xf numFmtId="0" fontId="5" fillId="43" borderId="0" xfId="56" applyFont="1" applyFill="1" applyAlignment="1">
      <alignment vertical="center" wrapText="1"/>
      <protection/>
    </xf>
    <xf numFmtId="3" fontId="98" fillId="42" borderId="21" xfId="56" applyNumberFormat="1" applyFont="1" applyFill="1" applyBorder="1" applyAlignment="1" applyProtection="1">
      <alignment vertical="center"/>
      <protection/>
    </xf>
    <xf numFmtId="3" fontId="5" fillId="35" borderId="127" xfId="56" applyNumberFormat="1" applyFont="1" applyFill="1" applyBorder="1" applyAlignment="1" applyProtection="1">
      <alignment horizontal="right" vertical="center"/>
      <protection locked="0"/>
    </xf>
    <xf numFmtId="3" fontId="5" fillId="35" borderId="108" xfId="56" applyNumberFormat="1" applyFont="1" applyFill="1" applyBorder="1" applyAlignment="1" applyProtection="1">
      <alignment horizontal="right" vertical="center"/>
      <protection locked="0"/>
    </xf>
    <xf numFmtId="3" fontId="98" fillId="42" borderId="21" xfId="56" applyNumberFormat="1" applyFont="1" applyFill="1" applyBorder="1" applyAlignment="1" applyProtection="1">
      <alignment horizontal="right" vertical="center"/>
      <protection/>
    </xf>
    <xf numFmtId="3" fontId="98" fillId="42" borderId="21" xfId="56" applyNumberFormat="1" applyFont="1" applyFill="1" applyBorder="1" applyAlignment="1" applyProtection="1">
      <alignment horizontal="right" vertical="center"/>
      <protection locked="0"/>
    </xf>
    <xf numFmtId="3" fontId="98" fillId="42" borderId="77" xfId="56" applyNumberFormat="1" applyFont="1" applyFill="1" applyBorder="1" applyAlignment="1" applyProtection="1">
      <alignment vertical="center"/>
      <protection/>
    </xf>
    <xf numFmtId="179" fontId="11" fillId="35" borderId="110" xfId="61" applyNumberFormat="1" applyFont="1" applyFill="1" applyBorder="1" applyAlignment="1" quotePrefix="1">
      <alignment horizontal="right" vertical="center"/>
      <protection/>
    </xf>
    <xf numFmtId="3" fontId="13" fillId="35" borderId="123" xfId="56" applyNumberFormat="1" applyFont="1" applyFill="1" applyBorder="1" applyAlignment="1" applyProtection="1">
      <alignment horizontal="right" vertical="center"/>
      <protection/>
    </xf>
    <xf numFmtId="0" fontId="10" fillId="35" borderId="65" xfId="61" applyFont="1" applyFill="1" applyBorder="1" applyAlignment="1">
      <alignment horizontal="left" vertical="center" wrapText="1"/>
      <protection/>
    </xf>
    <xf numFmtId="0" fontId="10" fillId="35" borderId="84" xfId="61" applyFont="1" applyFill="1" applyBorder="1" applyAlignment="1">
      <alignment horizontal="left" vertical="center" wrapText="1"/>
      <protection/>
    </xf>
    <xf numFmtId="0" fontId="5" fillId="35" borderId="42" xfId="61" applyFont="1" applyFill="1" applyBorder="1" applyAlignment="1">
      <alignment horizontal="left" vertical="center" wrapText="1"/>
      <protection/>
    </xf>
    <xf numFmtId="3" fontId="13" fillId="35" borderId="115" xfId="56" applyNumberFormat="1" applyFont="1" applyFill="1" applyBorder="1" applyAlignment="1" applyProtection="1">
      <alignment vertical="center"/>
      <protection/>
    </xf>
    <xf numFmtId="3" fontId="13" fillId="35" borderId="66" xfId="56" applyNumberFormat="1" applyFont="1" applyFill="1" applyBorder="1" applyAlignment="1" applyProtection="1">
      <alignment vertical="center"/>
      <protection/>
    </xf>
    <xf numFmtId="0" fontId="10" fillId="35" borderId="120" xfId="61" applyFont="1" applyFill="1" applyBorder="1" applyAlignment="1">
      <alignment horizontal="left" vertical="center" wrapText="1"/>
      <protection/>
    </xf>
    <xf numFmtId="179" fontId="11" fillId="35" borderId="83" xfId="61" applyNumberFormat="1" applyFont="1" applyFill="1" applyBorder="1" applyAlignment="1" quotePrefix="1">
      <alignment horizontal="right"/>
      <protection/>
    </xf>
    <xf numFmtId="0" fontId="5" fillId="35" borderId="84" xfId="61" applyFont="1" applyFill="1" applyBorder="1" applyAlignment="1">
      <alignment horizontal="left" wrapText="1"/>
      <protection/>
    </xf>
    <xf numFmtId="3" fontId="13" fillId="35" borderId="117" xfId="56" applyNumberFormat="1" applyFont="1" applyFill="1" applyBorder="1" applyAlignment="1" applyProtection="1">
      <alignment vertical="center"/>
      <protection locked="0"/>
    </xf>
    <xf numFmtId="179" fontId="11" fillId="35" borderId="85" xfId="61" applyNumberFormat="1" applyFont="1" applyFill="1" applyBorder="1" applyAlignment="1" quotePrefix="1">
      <alignment horizontal="right"/>
      <protection/>
    </xf>
    <xf numFmtId="0" fontId="5" fillId="35" borderId="86" xfId="61" applyFont="1" applyFill="1" applyBorder="1" applyAlignment="1">
      <alignment horizontal="left" wrapText="1"/>
      <protection/>
    </xf>
    <xf numFmtId="0" fontId="10" fillId="35" borderId="84" xfId="61" applyFont="1" applyFill="1" applyBorder="1" applyAlignment="1">
      <alignment horizontal="left" vertical="center" wrapText="1"/>
      <protection/>
    </xf>
    <xf numFmtId="0" fontId="10" fillId="35" borderId="86" xfId="61" applyFont="1" applyFill="1" applyBorder="1" applyAlignment="1">
      <alignment horizontal="left" vertical="center" wrapText="1"/>
      <protection/>
    </xf>
    <xf numFmtId="3" fontId="13" fillId="35" borderId="18" xfId="56" applyNumberFormat="1" applyFont="1" applyFill="1" applyBorder="1" applyAlignment="1" applyProtection="1">
      <alignment vertical="center"/>
      <protection locked="0"/>
    </xf>
    <xf numFmtId="3" fontId="13" fillId="35" borderId="18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 locked="0"/>
    </xf>
    <xf numFmtId="0" fontId="11" fillId="35" borderId="84" xfId="61" applyFont="1" applyFill="1" applyBorder="1" applyAlignment="1">
      <alignment horizontal="left" vertical="center" wrapText="1"/>
      <protection/>
    </xf>
    <xf numFmtId="0" fontId="11" fillId="35" borderId="86" xfId="61" applyFont="1" applyFill="1" applyBorder="1" applyAlignment="1">
      <alignment horizontal="left" vertical="center" wrapText="1"/>
      <protection/>
    </xf>
    <xf numFmtId="3" fontId="13" fillId="35" borderId="18" xfId="56" applyNumberFormat="1" applyFont="1" applyFill="1" applyBorder="1" applyAlignment="1" applyProtection="1">
      <alignment horizontal="right" vertical="center"/>
      <protection locked="0"/>
    </xf>
    <xf numFmtId="0" fontId="11" fillId="35" borderId="53" xfId="61" applyFont="1" applyFill="1" applyBorder="1" applyAlignment="1">
      <alignment horizontal="left" wrapText="1"/>
      <protection/>
    </xf>
    <xf numFmtId="0" fontId="11" fillId="35" borderId="86" xfId="61" applyFont="1" applyFill="1" applyBorder="1" applyAlignment="1">
      <alignment horizontal="left" wrapText="1"/>
      <protection/>
    </xf>
    <xf numFmtId="0" fontId="11" fillId="35" borderId="84" xfId="61" applyFont="1" applyFill="1" applyBorder="1" applyAlignment="1">
      <alignment horizontal="left" wrapText="1"/>
      <protection/>
    </xf>
    <xf numFmtId="0" fontId="11" fillId="35" borderId="62" xfId="61" applyFont="1" applyFill="1" applyBorder="1" applyAlignment="1">
      <alignment horizontal="left" wrapText="1"/>
      <protection/>
    </xf>
    <xf numFmtId="0" fontId="5" fillId="35" borderId="128" xfId="61" applyFont="1" applyFill="1" applyBorder="1" applyAlignment="1">
      <alignment horizontal="left" vertical="center" wrapText="1"/>
      <protection/>
    </xf>
    <xf numFmtId="3" fontId="13" fillId="35" borderId="123" xfId="56" applyNumberFormat="1" applyFont="1" applyFill="1" applyBorder="1" applyAlignment="1" applyProtection="1">
      <alignment vertical="center"/>
      <protection locked="0"/>
    </xf>
    <xf numFmtId="3" fontId="98" fillId="42" borderId="78" xfId="56" applyNumberFormat="1" applyFont="1" applyFill="1" applyBorder="1" applyAlignment="1">
      <alignment vertical="center"/>
      <protection/>
    </xf>
    <xf numFmtId="3" fontId="98" fillId="42" borderId="23" xfId="56" applyNumberFormat="1" applyFont="1" applyFill="1" applyBorder="1" applyAlignment="1" applyProtection="1">
      <alignment vertical="center"/>
      <protection/>
    </xf>
    <xf numFmtId="3" fontId="98" fillId="42" borderId="23" xfId="56" applyNumberFormat="1" applyFont="1" applyFill="1" applyBorder="1" applyAlignment="1">
      <alignment vertical="center"/>
      <protection/>
    </xf>
    <xf numFmtId="3" fontId="98" fillId="42" borderId="78" xfId="56" applyNumberFormat="1" applyFont="1" applyFill="1" applyBorder="1" applyAlignment="1" applyProtection="1">
      <alignment vertical="center"/>
      <protection/>
    </xf>
    <xf numFmtId="3" fontId="5" fillId="35" borderId="129" xfId="56" applyNumberFormat="1" applyFont="1" applyFill="1" applyBorder="1" applyAlignment="1" applyProtection="1">
      <alignment horizontal="right" vertical="center"/>
      <protection locked="0"/>
    </xf>
    <xf numFmtId="3" fontId="5" fillId="35" borderId="125" xfId="56" applyNumberFormat="1" applyFont="1" applyFill="1" applyBorder="1" applyAlignment="1" applyProtection="1">
      <alignment horizontal="right" vertical="center"/>
      <protection locked="0"/>
    </xf>
    <xf numFmtId="3" fontId="5" fillId="35" borderId="107" xfId="56" applyNumberFormat="1" applyFont="1" applyFill="1" applyBorder="1" applyAlignment="1" applyProtection="1">
      <alignment horizontal="right" vertical="center"/>
      <protection locked="0"/>
    </xf>
    <xf numFmtId="3" fontId="5" fillId="35" borderId="68" xfId="56" applyNumberFormat="1" applyFont="1" applyFill="1" applyBorder="1" applyAlignment="1" applyProtection="1">
      <alignment horizontal="right" vertical="center"/>
      <protection locked="0"/>
    </xf>
    <xf numFmtId="3" fontId="98" fillId="42" borderId="78" xfId="56" applyNumberFormat="1" applyFont="1" applyFill="1" applyBorder="1" applyAlignment="1" applyProtection="1">
      <alignment horizontal="right" vertical="center"/>
      <protection/>
    </xf>
    <xf numFmtId="3" fontId="98" fillId="42" borderId="23" xfId="56" applyNumberFormat="1" applyFont="1" applyFill="1" applyBorder="1" applyAlignment="1" applyProtection="1">
      <alignment horizontal="right" vertical="center"/>
      <protection/>
    </xf>
    <xf numFmtId="3" fontId="98" fillId="42" borderId="78" xfId="56" applyNumberFormat="1" applyFont="1" applyFill="1" applyBorder="1" applyAlignment="1" applyProtection="1">
      <alignment horizontal="right" vertical="center"/>
      <protection locked="0"/>
    </xf>
    <xf numFmtId="3" fontId="98" fillId="42" borderId="23" xfId="56" applyNumberFormat="1" applyFont="1" applyFill="1" applyBorder="1" applyAlignment="1" applyProtection="1">
      <alignment horizontal="right" vertical="center"/>
      <protection locked="0"/>
    </xf>
    <xf numFmtId="3" fontId="98" fillId="42" borderId="75" xfId="56" applyNumberFormat="1" applyFont="1" applyFill="1" applyBorder="1" applyAlignment="1" applyProtection="1">
      <alignment vertical="center"/>
      <protection/>
    </xf>
    <xf numFmtId="3" fontId="98" fillId="42" borderId="76" xfId="56" applyNumberFormat="1" applyFont="1" applyFill="1" applyBorder="1" applyAlignment="1" applyProtection="1">
      <alignment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 locked="0"/>
    </xf>
    <xf numFmtId="3" fontId="5" fillId="35" borderId="67" xfId="56" applyNumberFormat="1" applyFont="1" applyFill="1" applyBorder="1" applyAlignment="1" applyProtection="1">
      <alignment horizontal="right" vertical="center"/>
      <protection locked="0"/>
    </xf>
    <xf numFmtId="3" fontId="5" fillId="35" borderId="109" xfId="56" applyNumberFormat="1" applyFont="1" applyFill="1" applyBorder="1" applyAlignment="1" applyProtection="1">
      <alignment horizontal="right" vertical="center"/>
      <protection locked="0"/>
    </xf>
    <xf numFmtId="3" fontId="13" fillId="35" borderId="121" xfId="56" applyNumberFormat="1" applyFont="1" applyFill="1" applyBorder="1" applyAlignment="1" applyProtection="1">
      <alignment horizontal="right" vertical="center"/>
      <protection locked="0"/>
    </xf>
    <xf numFmtId="0" fontId="38" fillId="45" borderId="32" xfId="56" applyFont="1" applyFill="1" applyBorder="1" applyAlignment="1" applyProtection="1">
      <alignment horizontal="center" vertical="center" wrapText="1"/>
      <protection/>
    </xf>
    <xf numFmtId="185" fontId="122" fillId="44" borderId="111" xfId="56" applyNumberFormat="1" applyFont="1" applyFill="1" applyBorder="1" applyAlignment="1" applyProtection="1">
      <alignment horizontal="center" vertical="center"/>
      <protection/>
    </xf>
    <xf numFmtId="185" fontId="122" fillId="44" borderId="110" xfId="56" applyNumberFormat="1" applyFont="1" applyFill="1" applyBorder="1" applyAlignment="1" applyProtection="1">
      <alignment horizontal="center" vertical="center"/>
      <protection/>
    </xf>
    <xf numFmtId="185" fontId="122" fillId="44" borderId="93" xfId="56" applyNumberFormat="1" applyFont="1" applyFill="1" applyBorder="1" applyAlignment="1" applyProtection="1">
      <alignment horizontal="center" vertical="center"/>
      <protection/>
    </xf>
    <xf numFmtId="185" fontId="122" fillId="44" borderId="90" xfId="56" applyNumberFormat="1" applyFont="1" applyFill="1" applyBorder="1" applyAlignment="1" applyProtection="1">
      <alignment horizontal="center" vertical="center"/>
      <protection/>
    </xf>
    <xf numFmtId="185" fontId="122" fillId="44" borderId="96" xfId="56" applyNumberFormat="1" applyFont="1" applyFill="1" applyBorder="1" applyAlignment="1" applyProtection="1">
      <alignment horizontal="center" vertical="center"/>
      <protection/>
    </xf>
    <xf numFmtId="185" fontId="122" fillId="44" borderId="85" xfId="56" applyNumberFormat="1" applyFont="1" applyFill="1" applyBorder="1" applyAlignment="1" applyProtection="1">
      <alignment horizontal="center" vertical="center"/>
      <protection/>
    </xf>
    <xf numFmtId="185" fontId="120" fillId="44" borderId="50" xfId="56" applyNumberFormat="1" applyFont="1" applyFill="1" applyBorder="1" applyAlignment="1" applyProtection="1">
      <alignment horizontal="center" vertical="center"/>
      <protection/>
    </xf>
    <xf numFmtId="185" fontId="120" fillId="44" borderId="41" xfId="56" applyNumberFormat="1" applyFont="1" applyFill="1" applyBorder="1" applyAlignment="1" applyProtection="1">
      <alignment horizontal="center" vertical="center"/>
      <protection/>
    </xf>
    <xf numFmtId="185" fontId="120" fillId="44" borderId="43" xfId="56" applyNumberFormat="1" applyFont="1" applyFill="1" applyBorder="1" applyAlignment="1" applyProtection="1">
      <alignment horizontal="center" vertical="center"/>
      <protection/>
    </xf>
    <xf numFmtId="1" fontId="5" fillId="42" borderId="130" xfId="56" applyNumberFormat="1" applyFont="1" applyFill="1" applyBorder="1" applyAlignment="1">
      <alignment horizontal="left" vertical="center" wrapText="1"/>
      <protection/>
    </xf>
    <xf numFmtId="1" fontId="122" fillId="35" borderId="131" xfId="56" applyNumberFormat="1" applyFont="1" applyFill="1" applyBorder="1" applyAlignment="1">
      <alignment horizontal="left" vertical="center" wrapText="1"/>
      <protection/>
    </xf>
    <xf numFmtId="3" fontId="96" fillId="45" borderId="102" xfId="56" applyNumberFormat="1" applyFont="1" applyFill="1" applyBorder="1" applyAlignment="1" applyProtection="1">
      <alignment horizontal="right" vertical="center"/>
      <protection/>
    </xf>
    <xf numFmtId="3" fontId="96" fillId="45" borderId="103" xfId="56" applyNumberFormat="1" applyFont="1" applyFill="1" applyBorder="1" applyAlignment="1" applyProtection="1">
      <alignment horizontal="right" vertical="center"/>
      <protection/>
    </xf>
    <xf numFmtId="3" fontId="96" fillId="45" borderId="104" xfId="56" applyNumberFormat="1" applyFont="1" applyFill="1" applyBorder="1" applyAlignment="1" applyProtection="1">
      <alignment horizontal="right" vertical="center"/>
      <protection/>
    </xf>
    <xf numFmtId="3" fontId="5" fillId="35" borderId="60" xfId="56" applyNumberFormat="1" applyFont="1" applyFill="1" applyBorder="1" applyAlignment="1" applyProtection="1">
      <alignment horizontal="right" vertical="center"/>
      <protection/>
    </xf>
    <xf numFmtId="3" fontId="5" fillId="35" borderId="45" xfId="56" applyNumberFormat="1" applyFont="1" applyFill="1" applyBorder="1" applyAlignment="1" applyProtection="1">
      <alignment horizontal="right" vertical="center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/>
    </xf>
    <xf numFmtId="3" fontId="96" fillId="42" borderId="23" xfId="56" applyNumberFormat="1" applyFont="1" applyFill="1" applyBorder="1" applyAlignment="1" applyProtection="1">
      <alignment horizontal="right" vertical="center"/>
      <protection/>
    </xf>
    <xf numFmtId="3" fontId="96" fillId="42" borderId="21" xfId="56" applyNumberFormat="1" applyFont="1" applyFill="1" applyBorder="1" applyAlignment="1" applyProtection="1">
      <alignment horizontal="right" vertical="center"/>
      <protection/>
    </xf>
    <xf numFmtId="185" fontId="122" fillId="44" borderId="78" xfId="56" applyNumberFormat="1" applyFont="1" applyFill="1" applyBorder="1" applyAlignment="1" applyProtection="1">
      <alignment horizontal="center" vertical="center"/>
      <protection/>
    </xf>
    <xf numFmtId="185" fontId="122" fillId="44" borderId="23" xfId="56" applyNumberFormat="1" applyFont="1" applyFill="1" applyBorder="1" applyAlignment="1" applyProtection="1">
      <alignment horizontal="center" vertical="center"/>
      <protection/>
    </xf>
    <xf numFmtId="185" fontId="122" fillId="44" borderId="21" xfId="56" applyNumberFormat="1" applyFont="1" applyFill="1" applyBorder="1" applyAlignment="1" applyProtection="1">
      <alignment horizontal="center" vertical="center"/>
      <protection/>
    </xf>
    <xf numFmtId="3" fontId="18" fillId="35" borderId="75" xfId="56" applyNumberFormat="1" applyFont="1" applyFill="1" applyBorder="1" applyAlignment="1" applyProtection="1" quotePrefix="1">
      <alignment horizontal="center" vertical="center"/>
      <protection/>
    </xf>
    <xf numFmtId="3" fontId="18" fillId="35" borderId="76" xfId="56" applyNumberFormat="1" applyFont="1" applyFill="1" applyBorder="1" applyAlignment="1" applyProtection="1" quotePrefix="1">
      <alignment horizontal="center" vertical="center"/>
      <protection/>
    </xf>
    <xf numFmtId="3" fontId="18" fillId="35" borderId="77" xfId="56" applyNumberFormat="1" applyFont="1" applyFill="1" applyBorder="1" applyAlignment="1" applyProtection="1" quotePrefix="1">
      <alignment horizontal="center" vertical="center"/>
      <protection/>
    </xf>
    <xf numFmtId="3" fontId="5" fillId="35" borderId="18" xfId="56" applyNumberFormat="1" applyFont="1" applyFill="1" applyBorder="1" applyAlignment="1" applyProtection="1">
      <alignment horizontal="right" vertical="center"/>
      <protection/>
    </xf>
    <xf numFmtId="3" fontId="8" fillId="42" borderId="45" xfId="56" applyNumberFormat="1" applyFont="1" applyFill="1" applyBorder="1" applyAlignment="1" applyProtection="1">
      <alignment horizontal="right" vertical="center"/>
      <protection/>
    </xf>
    <xf numFmtId="0" fontId="5" fillId="35" borderId="0" xfId="56" applyFont="1" applyFill="1" applyAlignment="1" applyProtection="1">
      <alignment vertical="center"/>
      <protection/>
    </xf>
    <xf numFmtId="3" fontId="5" fillId="35" borderId="0" xfId="56" applyNumberFormat="1" applyFont="1" applyFill="1" applyAlignment="1" applyProtection="1">
      <alignment horizontal="right" vertical="center"/>
      <protection/>
    </xf>
    <xf numFmtId="3" fontId="5" fillId="35" borderId="0" xfId="56" applyNumberFormat="1" applyFont="1" applyFill="1" applyBorder="1" applyAlignment="1" applyProtection="1">
      <alignment horizontal="right"/>
      <protection/>
    </xf>
    <xf numFmtId="0" fontId="24" fillId="35" borderId="0" xfId="56" applyFont="1" applyFill="1">
      <alignment/>
      <protection/>
    </xf>
    <xf numFmtId="3" fontId="5" fillId="35" borderId="27" xfId="56" applyNumberFormat="1" applyFont="1" applyFill="1" applyBorder="1" applyAlignment="1" applyProtection="1">
      <alignment horizontal="right" vertical="center"/>
      <protection/>
    </xf>
    <xf numFmtId="3" fontId="5" fillId="35" borderId="26" xfId="56" applyNumberFormat="1" applyFont="1" applyFill="1" applyBorder="1" applyAlignment="1" applyProtection="1">
      <alignment horizontal="right" vertical="center"/>
      <protection/>
    </xf>
    <xf numFmtId="3" fontId="5" fillId="35" borderId="67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/>
    </xf>
    <xf numFmtId="3" fontId="5" fillId="35" borderId="76" xfId="56" applyNumberFormat="1" applyFont="1" applyFill="1" applyBorder="1" applyAlignment="1" applyProtection="1">
      <alignment horizontal="right" vertical="center"/>
      <protection/>
    </xf>
    <xf numFmtId="3" fontId="5" fillId="35" borderId="77" xfId="56" applyNumberFormat="1" applyFont="1" applyFill="1" applyBorder="1" applyAlignment="1" applyProtection="1">
      <alignment horizontal="right" vertical="center"/>
      <protection/>
    </xf>
    <xf numFmtId="3" fontId="5" fillId="35" borderId="52" xfId="56" applyNumberFormat="1" applyFont="1" applyFill="1" applyBorder="1" applyAlignment="1" applyProtection="1">
      <alignment horizontal="right" vertical="center"/>
      <protection/>
    </xf>
    <xf numFmtId="3" fontId="5" fillId="35" borderId="93" xfId="56" applyNumberFormat="1" applyFont="1" applyFill="1" applyBorder="1" applyAlignment="1" applyProtection="1">
      <alignment horizontal="right" vertical="center"/>
      <protection/>
    </xf>
    <xf numFmtId="3" fontId="5" fillId="35" borderId="58" xfId="56" applyNumberFormat="1" applyFont="1" applyFill="1" applyBorder="1" applyAlignment="1" applyProtection="1">
      <alignment horizontal="right" vertical="center"/>
      <protection/>
    </xf>
    <xf numFmtId="3" fontId="5" fillId="35" borderId="106" xfId="56" applyNumberFormat="1" applyFont="1" applyFill="1" applyBorder="1" applyAlignment="1" applyProtection="1">
      <alignment horizontal="right" vertical="center"/>
      <protection/>
    </xf>
    <xf numFmtId="3" fontId="13" fillId="35" borderId="23" xfId="56" applyNumberFormat="1" applyFont="1" applyFill="1" applyBorder="1" applyAlignment="1" applyProtection="1">
      <alignment horizontal="right" vertical="center"/>
      <protection/>
    </xf>
    <xf numFmtId="3" fontId="13" fillId="35" borderId="21" xfId="56" applyNumberFormat="1" applyFont="1" applyFill="1" applyBorder="1" applyAlignment="1" applyProtection="1">
      <alignment horizontal="right" vertical="center"/>
      <protection/>
    </xf>
    <xf numFmtId="3" fontId="5" fillId="35" borderId="57" xfId="56" applyNumberFormat="1" applyFont="1" applyFill="1" applyBorder="1" applyAlignment="1" applyProtection="1">
      <alignment horizontal="right" vertical="center"/>
      <protection/>
    </xf>
    <xf numFmtId="3" fontId="5" fillId="35" borderId="100" xfId="56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56" applyNumberFormat="1" applyFont="1" applyFill="1" applyBorder="1" applyAlignment="1" applyProtection="1">
      <alignment horizontal="right" vertical="center"/>
      <protection/>
    </xf>
    <xf numFmtId="3" fontId="5" fillId="35" borderId="127" xfId="56" applyNumberFormat="1" applyFont="1" applyFill="1" applyBorder="1" applyAlignment="1" applyProtection="1">
      <alignment horizontal="right" vertical="center"/>
      <protection/>
    </xf>
    <xf numFmtId="3" fontId="13" fillId="35" borderId="103" xfId="56" applyNumberFormat="1" applyFont="1" applyFill="1" applyBorder="1" applyAlignment="1" applyProtection="1">
      <alignment horizontal="right" vertical="center"/>
      <protection/>
    </xf>
    <xf numFmtId="3" fontId="13" fillId="35" borderId="104" xfId="56" applyNumberFormat="1" applyFont="1" applyFill="1" applyBorder="1" applyAlignment="1" applyProtection="1">
      <alignment horizontal="right" vertical="center"/>
      <protection/>
    </xf>
    <xf numFmtId="0" fontId="36" fillId="42" borderId="87" xfId="0" applyFont="1" applyFill="1" applyBorder="1" applyAlignment="1" applyProtection="1" quotePrefix="1">
      <alignment horizontal="left"/>
      <protection/>
    </xf>
    <xf numFmtId="0" fontId="38" fillId="42" borderId="87" xfId="0" applyFont="1" applyFill="1" applyBorder="1" applyAlignment="1" applyProtection="1">
      <alignment horizontal="left"/>
      <protection/>
    </xf>
    <xf numFmtId="0" fontId="38" fillId="42" borderId="87" xfId="0" applyFont="1" applyFill="1" applyBorder="1" applyAlignment="1" applyProtection="1" quotePrefix="1">
      <alignment horizontal="left"/>
      <protection/>
    </xf>
    <xf numFmtId="3" fontId="38" fillId="42" borderId="87" xfId="0" applyNumberFormat="1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28" fillId="35" borderId="33" xfId="0" applyFont="1" applyFill="1" applyBorder="1" applyAlignment="1" applyProtection="1">
      <alignment horizontal="left"/>
      <protection/>
    </xf>
    <xf numFmtId="0" fontId="28" fillId="35" borderId="132" xfId="0" applyFont="1" applyFill="1" applyBorder="1" applyAlignment="1" applyProtection="1">
      <alignment horizontal="left"/>
      <protection/>
    </xf>
    <xf numFmtId="0" fontId="28" fillId="35" borderId="37" xfId="0" applyFont="1" applyFill="1" applyBorder="1" applyAlignment="1" applyProtection="1">
      <alignment horizontal="left"/>
      <protection/>
    </xf>
    <xf numFmtId="0" fontId="28" fillId="35" borderId="16" xfId="0" applyFont="1" applyFill="1" applyBorder="1" applyAlignment="1" applyProtection="1">
      <alignment horizontal="left"/>
      <protection/>
    </xf>
    <xf numFmtId="0" fontId="28" fillId="35" borderId="0" xfId="0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 quotePrefix="1">
      <alignment horizontal="center"/>
      <protection/>
    </xf>
    <xf numFmtId="0" fontId="38" fillId="35" borderId="17" xfId="0" applyFont="1" applyFill="1" applyBorder="1" applyAlignment="1" applyProtection="1" quotePrefix="1">
      <alignment horizontal="center"/>
      <protection/>
    </xf>
    <xf numFmtId="0" fontId="38" fillId="35" borderId="37" xfId="0" applyFont="1" applyFill="1" applyBorder="1" applyAlignment="1" applyProtection="1" quotePrefix="1">
      <alignment horizontal="center"/>
      <protection/>
    </xf>
    <xf numFmtId="0" fontId="28" fillId="35" borderId="18" xfId="0" applyFont="1" applyFill="1" applyBorder="1" applyAlignment="1" applyProtection="1">
      <alignment horizontal="center"/>
      <protection/>
    </xf>
    <xf numFmtId="0" fontId="28" fillId="35" borderId="18" xfId="0" applyFont="1" applyFill="1" applyBorder="1" applyAlignment="1" applyProtection="1">
      <alignment/>
      <protection/>
    </xf>
    <xf numFmtId="0" fontId="80" fillId="35" borderId="0" xfId="0" applyFont="1" applyFill="1" applyAlignment="1" applyProtection="1">
      <alignment/>
      <protection/>
    </xf>
    <xf numFmtId="176" fontId="38" fillId="35" borderId="133" xfId="0" applyNumberFormat="1" applyFont="1" applyFill="1" applyBorder="1" applyAlignment="1" applyProtection="1">
      <alignment/>
      <protection/>
    </xf>
    <xf numFmtId="176" fontId="38" fillId="35" borderId="134" xfId="0" applyNumberFormat="1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 quotePrefix="1">
      <alignment horizontal="left"/>
      <protection/>
    </xf>
    <xf numFmtId="3" fontId="28" fillId="35" borderId="18" xfId="0" applyNumberFormat="1" applyFont="1" applyFill="1" applyBorder="1" applyAlignment="1" applyProtection="1" quotePrefix="1">
      <alignment/>
      <protection/>
    </xf>
    <xf numFmtId="0" fontId="38" fillId="35" borderId="18" xfId="0" applyFont="1" applyFill="1" applyBorder="1" applyAlignment="1" applyProtection="1">
      <alignment horizontal="left"/>
      <protection/>
    </xf>
    <xf numFmtId="3" fontId="38" fillId="35" borderId="18" xfId="0" applyNumberFormat="1" applyFont="1" applyFill="1" applyBorder="1" applyAlignment="1" applyProtection="1">
      <alignment horizontal="right"/>
      <protection/>
    </xf>
    <xf numFmtId="176" fontId="28" fillId="35" borderId="13" xfId="0" applyNumberFormat="1" applyFont="1" applyFill="1" applyBorder="1" applyAlignment="1" applyProtection="1">
      <alignment/>
      <protection/>
    </xf>
    <xf numFmtId="1" fontId="38" fillId="35" borderId="30" xfId="0" applyNumberFormat="1" applyFont="1" applyFill="1" applyBorder="1" applyAlignment="1" applyProtection="1">
      <alignment/>
      <protection/>
    </xf>
    <xf numFmtId="1" fontId="38" fillId="35" borderId="31" xfId="0" applyNumberFormat="1" applyFont="1" applyFill="1" applyBorder="1" applyAlignment="1" applyProtection="1">
      <alignment/>
      <protection/>
    </xf>
    <xf numFmtId="0" fontId="28" fillId="35" borderId="11" xfId="0" applyFont="1" applyFill="1" applyBorder="1" applyAlignment="1" applyProtection="1">
      <alignment horizontal="left"/>
      <protection/>
    </xf>
    <xf numFmtId="0" fontId="28" fillId="35" borderId="13" xfId="0" applyFont="1" applyFill="1" applyBorder="1" applyAlignment="1" applyProtection="1">
      <alignment horizontal="left"/>
      <protection/>
    </xf>
    <xf numFmtId="1" fontId="38" fillId="35" borderId="10" xfId="0" applyNumberFormat="1" applyFont="1" applyFill="1" applyBorder="1" applyAlignment="1" applyProtection="1">
      <alignment/>
      <protection/>
    </xf>
    <xf numFmtId="1" fontId="38" fillId="35" borderId="14" xfId="0" applyNumberFormat="1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horizontal="left"/>
      <protection/>
    </xf>
    <xf numFmtId="1" fontId="3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Border="1" applyAlignment="1" applyProtection="1">
      <alignment horizontal="left"/>
      <protection/>
    </xf>
    <xf numFmtId="0" fontId="38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28" fillId="35" borderId="50" xfId="0" applyFont="1" applyFill="1" applyBorder="1" applyAlignment="1" applyProtection="1">
      <alignment horizontal="left"/>
      <protection/>
    </xf>
    <xf numFmtId="3" fontId="28" fillId="35" borderId="50" xfId="0" applyNumberFormat="1" applyFont="1" applyFill="1" applyBorder="1" applyAlignment="1" applyProtection="1" quotePrefix="1">
      <alignment/>
      <protection/>
    </xf>
    <xf numFmtId="0" fontId="28" fillId="35" borderId="49" xfId="0" applyFont="1" applyFill="1" applyBorder="1" applyAlignment="1" applyProtection="1">
      <alignment horizontal="left"/>
      <protection/>
    </xf>
    <xf numFmtId="3" fontId="28" fillId="35" borderId="49" xfId="0" applyNumberFormat="1" applyFont="1" applyFill="1" applyBorder="1" applyAlignment="1" applyProtection="1" quotePrefix="1">
      <alignment/>
      <protection/>
    </xf>
    <xf numFmtId="0" fontId="28" fillId="35" borderId="135" xfId="0" applyFont="1" applyFill="1" applyBorder="1" applyAlignment="1" applyProtection="1">
      <alignment horizontal="left"/>
      <protection/>
    </xf>
    <xf numFmtId="0" fontId="28" fillId="35" borderId="136" xfId="0" applyFont="1" applyFill="1" applyBorder="1" applyAlignment="1" applyProtection="1">
      <alignment horizontal="left"/>
      <protection/>
    </xf>
    <xf numFmtId="0" fontId="28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8" fillId="35" borderId="138" xfId="0" applyFont="1" applyFill="1" applyBorder="1" applyAlignment="1" applyProtection="1">
      <alignment horizontal="left"/>
      <protection/>
    </xf>
    <xf numFmtId="0" fontId="28" fillId="35" borderId="41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>
      <alignment horizontal="left"/>
      <protection/>
    </xf>
    <xf numFmtId="0" fontId="28" fillId="45" borderId="87" xfId="0" applyFont="1" applyFill="1" applyBorder="1" applyAlignment="1" applyProtection="1">
      <alignment horizontal="left"/>
      <protection/>
    </xf>
    <xf numFmtId="0" fontId="38" fillId="45" borderId="87" xfId="0" applyFont="1" applyFill="1" applyBorder="1" applyAlignment="1" applyProtection="1" quotePrefix="1">
      <alignment horizontal="left"/>
      <protection/>
    </xf>
    <xf numFmtId="3" fontId="38" fillId="45" borderId="87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>
      <alignment horizontal="left"/>
      <protection/>
    </xf>
    <xf numFmtId="1" fontId="38" fillId="42" borderId="50" xfId="0" applyNumberFormat="1" applyFont="1" applyFill="1" applyBorder="1" applyAlignment="1" applyProtection="1">
      <alignment/>
      <protection/>
    </xf>
    <xf numFmtId="0" fontId="28" fillId="42" borderId="41" xfId="0" applyFont="1" applyFill="1" applyBorder="1" applyAlignment="1" applyProtection="1">
      <alignment horizontal="left"/>
      <protection/>
    </xf>
    <xf numFmtId="1" fontId="38" fillId="42" borderId="41" xfId="0" applyNumberFormat="1" applyFont="1" applyFill="1" applyBorder="1" applyAlignment="1" applyProtection="1">
      <alignment/>
      <protection/>
    </xf>
    <xf numFmtId="0" fontId="28" fillId="42" borderId="139" xfId="0" applyFont="1" applyFill="1" applyBorder="1" applyAlignment="1" applyProtection="1">
      <alignment horizontal="left"/>
      <protection/>
    </xf>
    <xf numFmtId="1" fontId="38" fillId="42" borderId="49" xfId="0" applyNumberFormat="1" applyFont="1" applyFill="1" applyBorder="1" applyAlignment="1" applyProtection="1">
      <alignment/>
      <protection/>
    </xf>
    <xf numFmtId="3" fontId="28" fillId="35" borderId="138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>
      <alignment/>
      <protection/>
    </xf>
    <xf numFmtId="3" fontId="28" fillId="35" borderId="50" xfId="0" applyNumberFormat="1" applyFont="1" applyFill="1" applyBorder="1" applyAlignment="1" applyProtection="1">
      <alignment/>
      <protection/>
    </xf>
    <xf numFmtId="3" fontId="28" fillId="35" borderId="43" xfId="0" applyNumberFormat="1" applyFont="1" applyFill="1" applyBorder="1" applyAlignment="1" applyProtection="1">
      <alignment/>
      <protection/>
    </xf>
    <xf numFmtId="3" fontId="28" fillId="35" borderId="35" xfId="0" applyNumberFormat="1" applyFont="1" applyFill="1" applyBorder="1" applyAlignment="1" applyProtection="1">
      <alignment/>
      <protection/>
    </xf>
    <xf numFmtId="3" fontId="28" fillId="35" borderId="16" xfId="0" applyNumberFormat="1" applyFont="1" applyFill="1" applyBorder="1" applyAlignment="1" applyProtection="1">
      <alignment/>
      <protection/>
    </xf>
    <xf numFmtId="3" fontId="28" fillId="35" borderId="37" xfId="0" applyNumberFormat="1" applyFont="1" applyFill="1" applyBorder="1" applyAlignment="1" applyProtection="1">
      <alignment/>
      <protection/>
    </xf>
    <xf numFmtId="3" fontId="28" fillId="35" borderId="33" xfId="0" applyNumberFormat="1" applyFont="1" applyFill="1" applyBorder="1" applyAlignment="1" applyProtection="1">
      <alignment/>
      <protection/>
    </xf>
    <xf numFmtId="0" fontId="28" fillId="35" borderId="138" xfId="0" applyFont="1" applyFill="1" applyBorder="1" applyAlignment="1" applyProtection="1" quotePrefix="1">
      <alignment horizontal="left"/>
      <protection/>
    </xf>
    <xf numFmtId="0" fontId="28" fillId="35" borderId="41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>
      <alignment horizontal="left"/>
      <protection/>
    </xf>
    <xf numFmtId="0" fontId="28" fillId="35" borderId="49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 quotePrefix="1">
      <alignment horizontal="left"/>
      <protection/>
    </xf>
    <xf numFmtId="0" fontId="38" fillId="45" borderId="87" xfId="0" applyFont="1" applyFill="1" applyBorder="1" applyAlignment="1" applyProtection="1">
      <alignment horizontal="left"/>
      <protection/>
    </xf>
    <xf numFmtId="0" fontId="28" fillId="35" borderId="46" xfId="0" applyFont="1" applyFill="1" applyBorder="1" applyAlignment="1" applyProtection="1" quotePrefix="1">
      <alignment horizontal="left"/>
      <protection/>
    </xf>
    <xf numFmtId="0" fontId="28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>
      <alignment/>
      <protection/>
    </xf>
    <xf numFmtId="0" fontId="28" fillId="42" borderId="33" xfId="0" applyFont="1" applyFill="1" applyBorder="1" applyAlignment="1" applyProtection="1">
      <alignment horizontal="left"/>
      <protection/>
    </xf>
    <xf numFmtId="3" fontId="28" fillId="42" borderId="33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 quotePrefix="1">
      <alignment horizontal="left"/>
      <protection/>
    </xf>
    <xf numFmtId="3" fontId="28" fillId="42" borderId="50" xfId="0" applyNumberFormat="1" applyFont="1" applyFill="1" applyBorder="1" applyAlignment="1" applyProtection="1">
      <alignment/>
      <protection/>
    </xf>
    <xf numFmtId="0" fontId="28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8" fillId="42" borderId="49" xfId="0" applyFont="1" applyFill="1" applyBorder="1" applyAlignment="1" applyProtection="1" quotePrefix="1">
      <alignment horizontal="left"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 quotePrefix="1">
      <alignment/>
      <protection/>
    </xf>
    <xf numFmtId="3" fontId="28" fillId="35" borderId="43" xfId="0" applyNumberFormat="1" applyFont="1" applyFill="1" applyBorder="1" applyAlignment="1" applyProtection="1" quotePrefix="1">
      <alignment/>
      <protection/>
    </xf>
    <xf numFmtId="175" fontId="28" fillId="35" borderId="46" xfId="42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 quotePrefix="1">
      <alignment/>
      <protection/>
    </xf>
    <xf numFmtId="0" fontId="28" fillId="35" borderId="33" xfId="0" applyFont="1" applyFill="1" applyBorder="1" applyAlignment="1" applyProtection="1" quotePrefix="1">
      <alignment horizontal="left"/>
      <protection/>
    </xf>
    <xf numFmtId="3" fontId="28" fillId="35" borderId="33" xfId="0" applyNumberFormat="1" applyFont="1" applyFill="1" applyBorder="1" applyAlignment="1" applyProtection="1" quotePrefix="1">
      <alignment/>
      <protection/>
    </xf>
    <xf numFmtId="0" fontId="36" fillId="44" borderId="87" xfId="0" applyFont="1" applyFill="1" applyBorder="1" applyAlignment="1" applyProtection="1">
      <alignment horizontal="left"/>
      <protection/>
    </xf>
    <xf numFmtId="0" fontId="38" fillId="44" borderId="87" xfId="0" applyFont="1" applyFill="1" applyBorder="1" applyAlignment="1" applyProtection="1">
      <alignment horizontal="left"/>
      <protection/>
    </xf>
    <xf numFmtId="3" fontId="38" fillId="44" borderId="87" xfId="0" applyNumberFormat="1" applyFont="1" applyFill="1" applyBorder="1" applyAlignment="1" applyProtection="1">
      <alignment/>
      <protection/>
    </xf>
    <xf numFmtId="3" fontId="122" fillId="44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3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35" borderId="46" xfId="0" applyFont="1" applyFill="1" applyBorder="1" applyAlignment="1" applyProtection="1" quotePrefix="1">
      <alignment horizontal="left"/>
      <protection/>
    </xf>
    <xf numFmtId="176" fontId="28" fillId="35" borderId="49" xfId="0" applyNumberFormat="1" applyFont="1" applyFill="1" applyBorder="1" applyAlignment="1" applyProtection="1">
      <alignment/>
      <protection/>
    </xf>
    <xf numFmtId="0" fontId="28" fillId="35" borderId="50" xfId="0" applyFont="1" applyFill="1" applyBorder="1" applyAlignment="1" applyProtection="1" quotePrefix="1">
      <alignment horizontal="left"/>
      <protection/>
    </xf>
    <xf numFmtId="0" fontId="38" fillId="35" borderId="49" xfId="0" applyFont="1" applyFill="1" applyBorder="1" applyAlignment="1" applyProtection="1">
      <alignment horizontal="left"/>
      <protection/>
    </xf>
    <xf numFmtId="0" fontId="28" fillId="35" borderId="36" xfId="0" applyFont="1" applyFill="1" applyBorder="1" applyAlignment="1" applyProtection="1">
      <alignment horizontal="left"/>
      <protection/>
    </xf>
    <xf numFmtId="3" fontId="28" fillId="35" borderId="36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6" fillId="45" borderId="140" xfId="0" applyFont="1" applyFill="1" applyBorder="1" applyAlignment="1" applyProtection="1">
      <alignment horizontal="left"/>
      <protection/>
    </xf>
    <xf numFmtId="0" fontId="38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 vertical="center"/>
      <protection/>
    </xf>
    <xf numFmtId="0" fontId="80" fillId="35" borderId="0" xfId="0" applyFont="1" applyFill="1" applyAlignment="1" applyProtection="1">
      <alignment horizontal="right"/>
      <protection/>
    </xf>
    <xf numFmtId="0" fontId="80" fillId="35" borderId="0" xfId="0" applyFont="1" applyFill="1" applyAlignment="1" applyProtection="1" quotePrefix="1">
      <alignment horizontal="left"/>
      <protection/>
    </xf>
    <xf numFmtId="0" fontId="28" fillId="35" borderId="24" xfId="0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 horizontal="left"/>
      <protection/>
    </xf>
    <xf numFmtId="0" fontId="38" fillId="35" borderId="0" xfId="0" applyFont="1" applyFill="1" applyAlignment="1" applyProtection="1">
      <alignment horizontal="left"/>
      <protection/>
    </xf>
    <xf numFmtId="0" fontId="80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38" fillId="35" borderId="0" xfId="0" applyFont="1" applyFill="1" applyAlignment="1" applyProtection="1" quotePrefix="1">
      <alignment horizontal="left"/>
      <protection/>
    </xf>
    <xf numFmtId="176" fontId="38" fillId="35" borderId="17" xfId="0" applyNumberFormat="1" applyFont="1" applyFill="1" applyBorder="1" applyAlignment="1" applyProtection="1">
      <alignment horizontal="center" vertical="center" wrapText="1"/>
      <protection/>
    </xf>
    <xf numFmtId="0" fontId="38" fillId="35" borderId="17" xfId="0" applyFont="1" applyFill="1" applyBorder="1" applyAlignment="1" applyProtection="1">
      <alignment horizontal="center"/>
      <protection/>
    </xf>
    <xf numFmtId="0" fontId="35" fillId="35" borderId="17" xfId="0" applyFont="1" applyFill="1" applyBorder="1" applyAlignment="1" applyProtection="1">
      <alignment/>
      <protection/>
    </xf>
    <xf numFmtId="0" fontId="38" fillId="35" borderId="17" xfId="0" applyFont="1" applyFill="1" applyBorder="1" applyAlignment="1" applyProtection="1">
      <alignment/>
      <protection/>
    </xf>
    <xf numFmtId="4" fontId="38" fillId="35" borderId="17" xfId="0" applyNumberFormat="1" applyFont="1" applyFill="1" applyBorder="1" applyAlignment="1" applyProtection="1">
      <alignment/>
      <protection/>
    </xf>
    <xf numFmtId="1" fontId="38" fillId="35" borderId="17" xfId="0" applyNumberFormat="1" applyFont="1" applyFill="1" applyBorder="1" applyAlignment="1" applyProtection="1">
      <alignment horizontal="right"/>
      <protection/>
    </xf>
    <xf numFmtId="1" fontId="28" fillId="35" borderId="17" xfId="0" applyNumberFormat="1" applyFont="1" applyFill="1" applyBorder="1" applyAlignment="1" applyProtection="1" quotePrefix="1">
      <alignment horizontal="right"/>
      <protection/>
    </xf>
    <xf numFmtId="1" fontId="38" fillId="35" borderId="0" xfId="0" applyNumberFormat="1" applyFont="1" applyFill="1" applyBorder="1" applyAlignment="1" applyProtection="1">
      <alignment horizontal="right"/>
      <protection/>
    </xf>
    <xf numFmtId="1" fontId="28" fillId="35" borderId="0" xfId="0" applyNumberFormat="1" applyFont="1" applyFill="1" applyBorder="1" applyAlignment="1" applyProtection="1" quotePrefix="1">
      <alignment horizontal="right"/>
      <protection/>
    </xf>
    <xf numFmtId="3" fontId="28" fillId="35" borderId="0" xfId="0" applyNumberFormat="1" applyFont="1" applyFill="1" applyBorder="1" applyAlignment="1" applyProtection="1">
      <alignment/>
      <protection/>
    </xf>
    <xf numFmtId="176" fontId="2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Alignment="1" applyProtection="1">
      <alignment horizontal="center"/>
      <protection/>
    </xf>
    <xf numFmtId="0" fontId="28" fillId="35" borderId="0" xfId="0" applyFont="1" applyFill="1" applyAlignment="1" applyProtection="1">
      <alignment/>
      <protection/>
    </xf>
    <xf numFmtId="176" fontId="28" fillId="35" borderId="0" xfId="0" applyNumberFormat="1" applyFont="1" applyFill="1" applyAlignment="1" applyProtection="1">
      <alignment/>
      <protection/>
    </xf>
    <xf numFmtId="187" fontId="38" fillId="45" borderId="140" xfId="0" applyNumberFormat="1" applyFont="1" applyFill="1" applyBorder="1" applyAlignment="1" applyProtection="1">
      <alignment/>
      <protection/>
    </xf>
    <xf numFmtId="187" fontId="38" fillId="45" borderId="87" xfId="0" applyNumberFormat="1" applyFont="1" applyFill="1" applyBorder="1" applyAlignment="1" applyProtection="1">
      <alignment horizontal="right"/>
      <protection/>
    </xf>
    <xf numFmtId="0" fontId="38" fillId="35" borderId="89" xfId="0" applyFont="1" applyFill="1" applyBorder="1" applyAlignment="1" applyProtection="1">
      <alignment/>
      <protection/>
    </xf>
    <xf numFmtId="0" fontId="38" fillId="35" borderId="67" xfId="0" applyFont="1" applyFill="1" applyBorder="1" applyAlignment="1" applyProtection="1">
      <alignment/>
      <protection/>
    </xf>
    <xf numFmtId="0" fontId="38" fillId="35" borderId="91" xfId="0" applyFont="1" applyFill="1" applyBorder="1" applyAlignment="1" applyProtection="1">
      <alignment/>
      <protection/>
    </xf>
    <xf numFmtId="3" fontId="28" fillId="45" borderId="102" xfId="0" applyNumberFormat="1" applyFont="1" applyFill="1" applyBorder="1" applyAlignment="1" applyProtection="1">
      <alignment/>
      <protection/>
    </xf>
    <xf numFmtId="3" fontId="28" fillId="45" borderId="103" xfId="0" applyNumberFormat="1" applyFont="1" applyFill="1" applyBorder="1" applyAlignment="1" applyProtection="1">
      <alignment/>
      <protection/>
    </xf>
    <xf numFmtId="3" fontId="28" fillId="45" borderId="104" xfId="0" applyNumberFormat="1" applyFont="1" applyFill="1" applyBorder="1" applyAlignment="1" applyProtection="1">
      <alignment/>
      <protection/>
    </xf>
    <xf numFmtId="3" fontId="28" fillId="35" borderId="141" xfId="0" applyNumberFormat="1" applyFont="1" applyFill="1" applyBorder="1" applyAlignment="1" applyProtection="1">
      <alignment/>
      <protection/>
    </xf>
    <xf numFmtId="3" fontId="28" fillId="35" borderId="142" xfId="0" applyNumberFormat="1" applyFont="1" applyFill="1" applyBorder="1" applyAlignment="1" applyProtection="1">
      <alignment/>
      <protection/>
    </xf>
    <xf numFmtId="3" fontId="28" fillId="35" borderId="143" xfId="0" applyNumberFormat="1" applyFont="1" applyFill="1" applyBorder="1" applyAlignment="1" applyProtection="1">
      <alignment/>
      <protection/>
    </xf>
    <xf numFmtId="3" fontId="28" fillId="35" borderId="105" xfId="0" applyNumberFormat="1" applyFont="1" applyFill="1" applyBorder="1" applyAlignment="1" applyProtection="1">
      <alignment/>
      <protection/>
    </xf>
    <xf numFmtId="3" fontId="28" fillId="35" borderId="58" xfId="0" applyNumberFormat="1" applyFont="1" applyFill="1" applyBorder="1" applyAlignment="1" applyProtection="1">
      <alignment/>
      <protection/>
    </xf>
    <xf numFmtId="3" fontId="28" fillId="35" borderId="106" xfId="0" applyNumberFormat="1" applyFont="1" applyFill="1" applyBorder="1" applyAlignment="1" applyProtection="1">
      <alignment/>
      <protection/>
    </xf>
    <xf numFmtId="3" fontId="28" fillId="35" borderId="78" xfId="0" applyNumberFormat="1" applyFont="1" applyFill="1" applyBorder="1" applyAlignment="1" applyProtection="1">
      <alignment/>
      <protection/>
    </xf>
    <xf numFmtId="3" fontId="28" fillId="35" borderId="23" xfId="0" applyNumberFormat="1" applyFont="1" applyFill="1" applyBorder="1" applyAlignment="1" applyProtection="1">
      <alignment/>
      <protection/>
    </xf>
    <xf numFmtId="3" fontId="28" fillId="35" borderId="21" xfId="0" applyNumberFormat="1" applyFont="1" applyFill="1" applyBorder="1" applyAlignment="1" applyProtection="1">
      <alignment/>
      <protection/>
    </xf>
    <xf numFmtId="3" fontId="28" fillId="35" borderId="75" xfId="0" applyNumberFormat="1" applyFont="1" applyFill="1" applyBorder="1" applyAlignment="1" applyProtection="1">
      <alignment/>
      <protection/>
    </xf>
    <xf numFmtId="3" fontId="28" fillId="35" borderId="76" xfId="0" applyNumberFormat="1" applyFont="1" applyFill="1" applyBorder="1" applyAlignment="1" applyProtection="1">
      <alignment/>
      <protection/>
    </xf>
    <xf numFmtId="3" fontId="28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>
      <alignment/>
      <protection/>
    </xf>
    <xf numFmtId="3" fontId="28" fillId="35" borderId="52" xfId="0" applyNumberFormat="1" applyFont="1" applyFill="1" applyBorder="1" applyAlignment="1" applyProtection="1">
      <alignment/>
      <protection/>
    </xf>
    <xf numFmtId="3" fontId="28" fillId="35" borderId="93" xfId="0" applyNumberFormat="1" applyFont="1" applyFill="1" applyBorder="1" applyAlignment="1" applyProtection="1">
      <alignment/>
      <protection/>
    </xf>
    <xf numFmtId="3" fontId="28" fillId="35" borderId="94" xfId="0" applyNumberFormat="1" applyFont="1" applyFill="1" applyBorder="1" applyAlignment="1" applyProtection="1">
      <alignment/>
      <protection/>
    </xf>
    <xf numFmtId="3" fontId="28" fillId="35" borderId="54" xfId="0" applyNumberFormat="1" applyFont="1" applyFill="1" applyBorder="1" applyAlignment="1" applyProtection="1">
      <alignment/>
      <protection/>
    </xf>
    <xf numFmtId="3" fontId="28" fillId="35" borderId="90" xfId="0" applyNumberFormat="1" applyFont="1" applyFill="1" applyBorder="1" applyAlignment="1" applyProtection="1">
      <alignment/>
      <protection/>
    </xf>
    <xf numFmtId="3" fontId="28" fillId="35" borderId="101" xfId="0" applyNumberFormat="1" applyFont="1" applyFill="1" applyBorder="1" applyAlignment="1" applyProtection="1">
      <alignment/>
      <protection/>
    </xf>
    <xf numFmtId="3" fontId="28" fillId="35" borderId="27" xfId="0" applyNumberFormat="1" applyFont="1" applyFill="1" applyBorder="1" applyAlignment="1" applyProtection="1">
      <alignment/>
      <protection/>
    </xf>
    <xf numFmtId="3" fontId="28" fillId="35" borderId="26" xfId="0" applyNumberFormat="1" applyFont="1" applyFill="1" applyBorder="1" applyAlignment="1" applyProtection="1">
      <alignment/>
      <protection/>
    </xf>
    <xf numFmtId="3" fontId="28" fillId="35" borderId="144" xfId="0" applyNumberFormat="1" applyFont="1" applyFill="1" applyBorder="1" applyAlignment="1" applyProtection="1">
      <alignment/>
      <protection/>
    </xf>
    <xf numFmtId="3" fontId="28" fillId="35" borderId="145" xfId="0" applyNumberFormat="1" applyFont="1" applyFill="1" applyBorder="1" applyAlignment="1" applyProtection="1">
      <alignment/>
      <protection/>
    </xf>
    <xf numFmtId="3" fontId="28" fillId="35" borderId="146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 quotePrefix="1">
      <alignment/>
      <protection/>
    </xf>
    <xf numFmtId="3" fontId="28" fillId="35" borderId="52" xfId="0" applyNumberFormat="1" applyFont="1" applyFill="1" applyBorder="1" applyAlignment="1" applyProtection="1" quotePrefix="1">
      <alignment/>
      <protection/>
    </xf>
    <xf numFmtId="3" fontId="28" fillId="35" borderId="93" xfId="0" applyNumberFormat="1" applyFont="1" applyFill="1" applyBorder="1" applyAlignment="1" applyProtection="1" quotePrefix="1">
      <alignment/>
      <protection/>
    </xf>
    <xf numFmtId="3" fontId="28" fillId="35" borderId="99" xfId="0" applyNumberFormat="1" applyFont="1" applyFill="1" applyBorder="1" applyAlignment="1" applyProtection="1" quotePrefix="1">
      <alignment/>
      <protection/>
    </xf>
    <xf numFmtId="3" fontId="28" fillId="35" borderId="57" xfId="0" applyNumberFormat="1" applyFont="1" applyFill="1" applyBorder="1" applyAlignment="1" applyProtection="1" quotePrefix="1">
      <alignment/>
      <protection/>
    </xf>
    <xf numFmtId="3" fontId="28" fillId="35" borderId="100" xfId="0" applyNumberFormat="1" applyFont="1" applyFill="1" applyBorder="1" applyAlignment="1" applyProtection="1" quotePrefix="1">
      <alignment/>
      <protection/>
    </xf>
    <xf numFmtId="3" fontId="28" fillId="42" borderId="78" xfId="0" applyNumberFormat="1" applyFont="1" applyFill="1" applyBorder="1" applyAlignment="1" applyProtection="1">
      <alignment/>
      <protection/>
    </xf>
    <xf numFmtId="3" fontId="28" fillId="42" borderId="23" xfId="0" applyNumberFormat="1" applyFont="1" applyFill="1" applyBorder="1" applyAlignment="1" applyProtection="1">
      <alignment/>
      <protection/>
    </xf>
    <xf numFmtId="3" fontId="28" fillId="42" borderId="21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>
      <alignment/>
      <protection/>
    </xf>
    <xf numFmtId="3" fontId="28" fillId="35" borderId="125" xfId="0" applyNumberFormat="1" applyFont="1" applyFill="1" applyBorder="1" applyAlignment="1" applyProtection="1">
      <alignment/>
      <protection/>
    </xf>
    <xf numFmtId="3" fontId="28" fillId="35" borderId="127" xfId="0" applyNumberFormat="1" applyFont="1" applyFill="1" applyBorder="1" applyAlignment="1" applyProtection="1">
      <alignment/>
      <protection/>
    </xf>
    <xf numFmtId="3" fontId="28" fillId="42" borderId="92" xfId="0" applyNumberFormat="1" applyFont="1" applyFill="1" applyBorder="1" applyAlignment="1" applyProtection="1">
      <alignment/>
      <protection/>
    </xf>
    <xf numFmtId="3" fontId="28" fillId="42" borderId="52" xfId="0" applyNumberFormat="1" applyFont="1" applyFill="1" applyBorder="1" applyAlignment="1" applyProtection="1">
      <alignment/>
      <protection/>
    </xf>
    <xf numFmtId="3" fontId="28" fillId="42" borderId="93" xfId="0" applyNumberFormat="1" applyFont="1" applyFill="1" applyBorder="1" applyAlignment="1" applyProtection="1">
      <alignment/>
      <protection/>
    </xf>
    <xf numFmtId="3" fontId="28" fillId="42" borderId="99" xfId="0" applyNumberFormat="1" applyFont="1" applyFill="1" applyBorder="1" applyAlignment="1" applyProtection="1">
      <alignment/>
      <protection/>
    </xf>
    <xf numFmtId="3" fontId="28" fillId="42" borderId="57" xfId="0" applyNumberFormat="1" applyFont="1" applyFill="1" applyBorder="1" applyAlignment="1" applyProtection="1">
      <alignment/>
      <protection/>
    </xf>
    <xf numFmtId="3" fontId="28" fillId="42" borderId="100" xfId="0" applyNumberFormat="1" applyFont="1" applyFill="1" applyBorder="1" applyAlignment="1" applyProtection="1">
      <alignment/>
      <protection/>
    </xf>
    <xf numFmtId="3" fontId="28" fillId="35" borderId="89" xfId="0" applyNumberFormat="1" applyFont="1" applyFill="1" applyBorder="1" applyAlignment="1" applyProtection="1" quotePrefix="1">
      <alignment/>
      <protection/>
    </xf>
    <xf numFmtId="3" fontId="28" fillId="35" borderId="67" xfId="0" applyNumberFormat="1" applyFont="1" applyFill="1" applyBorder="1" applyAlignment="1" applyProtection="1" quotePrefix="1">
      <alignment/>
      <protection/>
    </xf>
    <xf numFmtId="3" fontId="28" fillId="35" borderId="91" xfId="0" applyNumberFormat="1" applyFont="1" applyFill="1" applyBorder="1" applyAlignment="1" applyProtection="1" quotePrefix="1">
      <alignment/>
      <protection/>
    </xf>
    <xf numFmtId="3" fontId="28" fillId="44" borderId="102" xfId="0" applyNumberFormat="1" applyFont="1" applyFill="1" applyBorder="1" applyAlignment="1" applyProtection="1">
      <alignment/>
      <protection/>
    </xf>
    <xf numFmtId="3" fontId="28" fillId="44" borderId="103" xfId="0" applyNumberFormat="1" applyFont="1" applyFill="1" applyBorder="1" applyAlignment="1" applyProtection="1">
      <alignment/>
      <protection/>
    </xf>
    <xf numFmtId="3" fontId="28" fillId="44" borderId="104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 quotePrefix="1">
      <alignment/>
      <protection/>
    </xf>
    <xf numFmtId="3" fontId="28" fillId="35" borderId="125" xfId="0" applyNumberFormat="1" applyFont="1" applyFill="1" applyBorder="1" applyAlignment="1" applyProtection="1" quotePrefix="1">
      <alignment/>
      <protection/>
    </xf>
    <xf numFmtId="3" fontId="28" fillId="35" borderId="127" xfId="0" applyNumberFormat="1" applyFont="1" applyFill="1" applyBorder="1" applyAlignment="1" applyProtection="1" quotePrefix="1">
      <alignment/>
      <protection/>
    </xf>
    <xf numFmtId="3" fontId="28" fillId="35" borderId="94" xfId="0" applyNumberFormat="1" applyFont="1" applyFill="1" applyBorder="1" applyAlignment="1" applyProtection="1" quotePrefix="1">
      <alignment/>
      <protection/>
    </xf>
    <xf numFmtId="3" fontId="28" fillId="35" borderId="54" xfId="0" applyNumberFormat="1" applyFont="1" applyFill="1" applyBorder="1" applyAlignment="1" applyProtection="1" quotePrefix="1">
      <alignment/>
      <protection/>
    </xf>
    <xf numFmtId="3" fontId="28" fillId="35" borderId="90" xfId="0" applyNumberFormat="1" applyFont="1" applyFill="1" applyBorder="1" applyAlignment="1" applyProtection="1" quotePrefix="1">
      <alignment/>
      <protection/>
    </xf>
    <xf numFmtId="3" fontId="28" fillId="35" borderId="105" xfId="0" applyNumberFormat="1" applyFont="1" applyFill="1" applyBorder="1" applyAlignment="1" applyProtection="1" quotePrefix="1">
      <alignment/>
      <protection/>
    </xf>
    <xf numFmtId="3" fontId="28" fillId="35" borderId="58" xfId="0" applyNumberFormat="1" applyFont="1" applyFill="1" applyBorder="1" applyAlignment="1" applyProtection="1" quotePrefix="1">
      <alignment/>
      <protection/>
    </xf>
    <xf numFmtId="3" fontId="28" fillId="35" borderId="106" xfId="0" applyNumberFormat="1" applyFont="1" applyFill="1" applyBorder="1" applyAlignment="1" applyProtection="1" quotePrefix="1">
      <alignment/>
      <protection/>
    </xf>
    <xf numFmtId="3" fontId="28" fillId="35" borderId="78" xfId="0" applyNumberFormat="1" applyFont="1" applyFill="1" applyBorder="1" applyAlignment="1" applyProtection="1" quotePrefix="1">
      <alignment/>
      <protection/>
    </xf>
    <xf numFmtId="3" fontId="28" fillId="35" borderId="23" xfId="0" applyNumberFormat="1" applyFont="1" applyFill="1" applyBorder="1" applyAlignment="1" applyProtection="1" quotePrefix="1">
      <alignment/>
      <protection/>
    </xf>
    <xf numFmtId="3" fontId="28" fillId="35" borderId="21" xfId="0" applyNumberFormat="1" applyFont="1" applyFill="1" applyBorder="1" applyAlignment="1" applyProtection="1" quotePrefix="1">
      <alignment/>
      <protection/>
    </xf>
    <xf numFmtId="3" fontId="28" fillId="42" borderId="102" xfId="0" applyNumberFormat="1" applyFont="1" applyFill="1" applyBorder="1" applyAlignment="1" applyProtection="1">
      <alignment/>
      <protection/>
    </xf>
    <xf numFmtId="3" fontId="28" fillId="42" borderId="103" xfId="0" applyNumberFormat="1" applyFont="1" applyFill="1" applyBorder="1" applyAlignment="1" applyProtection="1">
      <alignment/>
      <protection/>
    </xf>
    <xf numFmtId="3" fontId="28" fillId="42" borderId="104" xfId="0" applyNumberFormat="1" applyFont="1" applyFill="1" applyBorder="1" applyAlignment="1" applyProtection="1">
      <alignment/>
      <protection/>
    </xf>
    <xf numFmtId="187" fontId="28" fillId="42" borderId="130" xfId="0" applyNumberFormat="1" applyFont="1" applyFill="1" applyBorder="1" applyAlignment="1" applyProtection="1">
      <alignment/>
      <protection/>
    </xf>
    <xf numFmtId="187" fontId="28" fillId="42" borderId="147" xfId="0" applyNumberFormat="1" applyFont="1" applyFill="1" applyBorder="1" applyAlignment="1" applyProtection="1">
      <alignment/>
      <protection/>
    </xf>
    <xf numFmtId="187" fontId="28" fillId="42" borderId="131" xfId="0" applyNumberFormat="1" applyFont="1" applyFill="1" applyBorder="1" applyAlignment="1" applyProtection="1">
      <alignment/>
      <protection/>
    </xf>
    <xf numFmtId="187" fontId="28" fillId="42" borderId="102" xfId="0" applyNumberFormat="1" applyFont="1" applyFill="1" applyBorder="1" applyAlignment="1" applyProtection="1">
      <alignment horizontal="right"/>
      <protection/>
    </xf>
    <xf numFmtId="187" fontId="28" fillId="42" borderId="103" xfId="0" applyNumberFormat="1" applyFont="1" applyFill="1" applyBorder="1" applyAlignment="1" applyProtection="1">
      <alignment horizontal="right"/>
      <protection/>
    </xf>
    <xf numFmtId="187" fontId="28" fillId="42" borderId="104" xfId="0" applyNumberFormat="1" applyFont="1" applyFill="1" applyBorder="1" applyAlignment="1" applyProtection="1">
      <alignment horizontal="right"/>
      <protection/>
    </xf>
    <xf numFmtId="3" fontId="28" fillId="35" borderId="89" xfId="0" applyNumberFormat="1" applyFont="1" applyFill="1" applyBorder="1" applyAlignment="1" applyProtection="1">
      <alignment horizontal="right"/>
      <protection/>
    </xf>
    <xf numFmtId="3" fontId="28" fillId="35" borderId="67" xfId="0" applyNumberFormat="1" applyFont="1" applyFill="1" applyBorder="1" applyAlignment="1" applyProtection="1">
      <alignment horizontal="right"/>
      <protection/>
    </xf>
    <xf numFmtId="3" fontId="28" fillId="35" borderId="91" xfId="0" applyNumberFormat="1" applyFont="1" applyFill="1" applyBorder="1" applyAlignment="1" applyProtection="1">
      <alignment horizontal="right"/>
      <protection/>
    </xf>
    <xf numFmtId="3" fontId="28" fillId="35" borderId="148" xfId="0" applyNumberFormat="1" applyFont="1" applyFill="1" applyBorder="1" applyAlignment="1" applyProtection="1">
      <alignment/>
      <protection/>
    </xf>
    <xf numFmtId="3" fontId="28" fillId="35" borderId="28" xfId="0" applyNumberFormat="1" applyFont="1" applyFill="1" applyBorder="1" applyAlignment="1" applyProtection="1">
      <alignment/>
      <protection/>
    </xf>
    <xf numFmtId="3" fontId="28" fillId="35" borderId="29" xfId="0" applyNumberFormat="1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 horizontal="right"/>
      <protection/>
    </xf>
    <xf numFmtId="0" fontId="36" fillId="35" borderId="37" xfId="0" applyFont="1" applyFill="1" applyBorder="1" applyAlignment="1" applyProtection="1" quotePrefix="1">
      <alignment horizontal="center" vertical="top"/>
      <protection/>
    </xf>
    <xf numFmtId="0" fontId="38" fillId="35" borderId="18" xfId="0" applyFont="1" applyFill="1" applyBorder="1" applyAlignment="1" applyProtection="1">
      <alignment horizontal="center"/>
      <protection/>
    </xf>
    <xf numFmtId="0" fontId="38" fillId="35" borderId="101" xfId="0" applyFont="1" applyFill="1" applyBorder="1" applyAlignment="1" applyProtection="1">
      <alignment horizontal="center"/>
      <protection/>
    </xf>
    <xf numFmtId="0" fontId="38" fillId="35" borderId="27" xfId="0" applyFont="1" applyFill="1" applyBorder="1" applyAlignment="1" applyProtection="1">
      <alignment horizontal="center"/>
      <protection/>
    </xf>
    <xf numFmtId="0" fontId="38" fillId="35" borderId="26" xfId="0" applyFont="1" applyFill="1" applyBorder="1" applyAlignment="1" applyProtection="1">
      <alignment horizontal="center"/>
      <protection/>
    </xf>
    <xf numFmtId="0" fontId="28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5" fillId="44" borderId="0" xfId="0" applyFont="1" applyFill="1" applyBorder="1" applyAlignment="1" applyProtection="1">
      <alignment/>
      <protection/>
    </xf>
    <xf numFmtId="0" fontId="80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/>
      <protection/>
    </xf>
    <xf numFmtId="0" fontId="11" fillId="35" borderId="55" xfId="61" applyFont="1" applyFill="1" applyBorder="1" applyAlignment="1">
      <alignment horizontal="left" vertical="center" wrapText="1"/>
      <protection/>
    </xf>
    <xf numFmtId="0" fontId="11" fillId="35" borderId="0" xfId="61" applyFont="1" applyFill="1" applyBorder="1" applyAlignment="1">
      <alignment horizontal="left" vertical="center" wrapText="1"/>
      <protection/>
    </xf>
    <xf numFmtId="0" fontId="124" fillId="46" borderId="102" xfId="61" applyFont="1" applyFill="1" applyBorder="1" applyAlignment="1" quotePrefix="1">
      <alignment horizontal="right" vertical="center"/>
      <protection/>
    </xf>
    <xf numFmtId="0" fontId="35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5" fillId="35" borderId="126" xfId="0" applyFont="1" applyFill="1" applyBorder="1" applyAlignment="1" applyProtection="1">
      <alignment/>
      <protection/>
    </xf>
    <xf numFmtId="0" fontId="35" fillId="35" borderId="55" xfId="0" applyFont="1" applyFill="1" applyBorder="1" applyAlignment="1" applyProtection="1">
      <alignment/>
      <protection/>
    </xf>
    <xf numFmtId="0" fontId="35" fillId="35" borderId="65" xfId="0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/>
      <protection/>
    </xf>
    <xf numFmtId="0" fontId="80" fillId="44" borderId="0" xfId="0" applyFont="1" applyFill="1" applyAlignment="1" applyProtection="1">
      <alignment/>
      <protection/>
    </xf>
    <xf numFmtId="0" fontId="5" fillId="35" borderId="0" xfId="56" applyFont="1" applyFill="1" applyAlignment="1">
      <alignment horizontal="left" vertical="center"/>
      <protection/>
    </xf>
    <xf numFmtId="178" fontId="5" fillId="35" borderId="0" xfId="56" applyNumberFormat="1" applyFont="1" applyFill="1" applyAlignment="1">
      <alignment horizontal="center" vertical="center"/>
      <protection/>
    </xf>
    <xf numFmtId="178" fontId="5" fillId="35" borderId="0" xfId="56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8" fillId="42" borderId="23" xfId="0" applyFont="1" applyFill="1" applyBorder="1" applyAlignment="1" applyProtection="1">
      <alignment horizontal="center" vertical="center"/>
      <protection/>
    </xf>
    <xf numFmtId="0" fontId="34" fillId="45" borderId="149" xfId="0" applyFont="1" applyFill="1" applyBorder="1" applyAlignment="1" applyProtection="1" quotePrefix="1">
      <alignment horizontal="left"/>
      <protection/>
    </xf>
    <xf numFmtId="0" fontId="80" fillId="45" borderId="149" xfId="0" applyFont="1" applyFill="1" applyBorder="1" applyAlignment="1" applyProtection="1">
      <alignment/>
      <protection/>
    </xf>
    <xf numFmtId="0" fontId="80" fillId="45" borderId="150" xfId="0" applyFont="1" applyFill="1" applyBorder="1" applyAlignment="1" applyProtection="1">
      <alignment/>
      <protection/>
    </xf>
    <xf numFmtId="177" fontId="13" fillId="42" borderId="23" xfId="56" applyNumberFormat="1" applyFont="1" applyFill="1" applyBorder="1" applyAlignment="1" applyProtection="1" quotePrefix="1">
      <alignment horizontal="center" vertical="center"/>
      <protection/>
    </xf>
    <xf numFmtId="177" fontId="125" fillId="42" borderId="61" xfId="56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59" applyNumberFormat="1" applyFont="1" applyFill="1" applyBorder="1" applyProtection="1">
      <alignment/>
      <protection/>
    </xf>
    <xf numFmtId="188" fontId="126" fillId="35" borderId="0" xfId="59" applyNumberFormat="1" applyFont="1" applyFill="1" applyBorder="1" applyAlignment="1" applyProtection="1">
      <alignment horizontal="center"/>
      <protection/>
    </xf>
    <xf numFmtId="188" fontId="127" fillId="35" borderId="0" xfId="59" applyNumberFormat="1" applyFont="1" applyFill="1" applyBorder="1" applyAlignment="1" applyProtection="1">
      <alignment horizontal="center"/>
      <protection/>
    </xf>
    <xf numFmtId="179" fontId="11" fillId="35" borderId="83" xfId="61" applyNumberFormat="1" applyFont="1" applyFill="1" applyBorder="1" applyAlignment="1" quotePrefix="1">
      <alignment horizontal="right" vertical="center"/>
      <protection/>
    </xf>
    <xf numFmtId="0" fontId="128" fillId="48" borderId="48" xfId="59" applyFont="1" applyFill="1" applyBorder="1" applyAlignment="1" applyProtection="1">
      <alignment horizontal="center"/>
      <protection/>
    </xf>
    <xf numFmtId="0" fontId="35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61" applyFont="1" applyFill="1" applyBorder="1" applyAlignment="1">
      <alignment horizontal="left" vertical="center"/>
      <protection/>
    </xf>
    <xf numFmtId="0" fontId="35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8" fillId="35" borderId="0" xfId="0" applyFont="1" applyFill="1" applyAlignment="1" applyProtection="1">
      <alignment horizontal="right" vertical="center"/>
      <protection/>
    </xf>
    <xf numFmtId="188" fontId="126" fillId="35" borderId="151" xfId="59" applyNumberFormat="1" applyFont="1" applyFill="1" applyBorder="1" applyProtection="1">
      <alignment/>
      <protection/>
    </xf>
    <xf numFmtId="188" fontId="126" fillId="35" borderId="151" xfId="59" applyNumberFormat="1" applyFont="1" applyFill="1" applyBorder="1" applyAlignment="1" applyProtection="1">
      <alignment horizontal="center"/>
      <protection/>
    </xf>
    <xf numFmtId="188" fontId="127" fillId="35" borderId="151" xfId="59" applyNumberFormat="1" applyFont="1" applyFill="1" applyBorder="1" applyAlignment="1" applyProtection="1">
      <alignment horizontal="center"/>
      <protection/>
    </xf>
    <xf numFmtId="1" fontId="38" fillId="35" borderId="79" xfId="0" applyNumberFormat="1" applyFont="1" applyFill="1" applyBorder="1" applyAlignment="1" applyProtection="1">
      <alignment/>
      <protection/>
    </xf>
    <xf numFmtId="0" fontId="72" fillId="42" borderId="23" xfId="56" applyFont="1" applyFill="1" applyBorder="1" applyAlignment="1" applyProtection="1">
      <alignment horizontal="center" vertical="center"/>
      <protection locked="0"/>
    </xf>
    <xf numFmtId="3" fontId="132" fillId="42" borderId="23" xfId="56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56" applyFont="1" applyFill="1" applyBorder="1" applyAlignment="1" applyProtection="1">
      <alignment horizontal="left" vertical="center"/>
      <protection/>
    </xf>
    <xf numFmtId="0" fontId="5" fillId="35" borderId="0" xfId="56" applyFont="1" applyFill="1" applyBorder="1" applyAlignment="1" applyProtection="1">
      <alignment horizontal="right" vertical="center"/>
      <protection/>
    </xf>
    <xf numFmtId="3" fontId="72" fillId="42" borderId="23" xfId="56" applyNumberFormat="1" applyFont="1" applyFill="1" applyBorder="1" applyAlignment="1" applyProtection="1">
      <alignment horizontal="center" vertical="center"/>
      <protection locked="0"/>
    </xf>
    <xf numFmtId="0" fontId="5" fillId="35" borderId="0" xfId="56" applyFont="1" applyFill="1" applyBorder="1" applyAlignment="1" applyProtection="1">
      <alignment vertical="center"/>
      <protection/>
    </xf>
    <xf numFmtId="176" fontId="5" fillId="35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35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35" borderId="79" xfId="56" applyFont="1" applyFill="1" applyBorder="1" applyAlignment="1" applyProtection="1">
      <alignment horizontal="center" vertical="center"/>
      <protection/>
    </xf>
    <xf numFmtId="0" fontId="6" fillId="35" borderId="79" xfId="56" applyFont="1" applyFill="1" applyBorder="1" applyAlignment="1" applyProtection="1">
      <alignment vertical="center"/>
      <protection/>
    </xf>
    <xf numFmtId="0" fontId="5" fillId="35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35" borderId="0" xfId="56" applyFont="1" applyFill="1" applyBorder="1" applyAlignment="1" applyProtection="1">
      <alignment vertical="center"/>
      <protection/>
    </xf>
    <xf numFmtId="0" fontId="11" fillId="35" borderId="153" xfId="56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46" fillId="35" borderId="0" xfId="0" applyFont="1" applyFill="1" applyAlignment="1" applyProtection="1">
      <alignment horizontal="center"/>
      <protection/>
    </xf>
    <xf numFmtId="0" fontId="38" fillId="35" borderId="33" xfId="0" applyFont="1" applyFill="1" applyBorder="1" applyAlignment="1" applyProtection="1" quotePrefix="1">
      <alignment horizontal="center"/>
      <protection/>
    </xf>
    <xf numFmtId="0" fontId="46" fillId="35" borderId="78" xfId="0" applyFont="1" applyFill="1" applyBorder="1" applyAlignment="1" applyProtection="1" quotePrefix="1">
      <alignment horizontal="center"/>
      <protection/>
    </xf>
    <xf numFmtId="0" fontId="46" fillId="35" borderId="23" xfId="0" applyFont="1" applyFill="1" applyBorder="1" applyAlignment="1" applyProtection="1" quotePrefix="1">
      <alignment horizontal="center"/>
      <protection/>
    </xf>
    <xf numFmtId="0" fontId="46" fillId="35" borderId="21" xfId="0" applyFont="1" applyFill="1" applyBorder="1" applyAlignment="1" applyProtection="1" quotePrefix="1">
      <alignment horizontal="center"/>
      <protection/>
    </xf>
    <xf numFmtId="0" fontId="13" fillId="35" borderId="0" xfId="56" applyFont="1" applyFill="1" applyAlignment="1">
      <alignment horizontal="right" vertical="center"/>
      <protection/>
    </xf>
    <xf numFmtId="0" fontId="67" fillId="42" borderId="43" xfId="56" applyNumberFormat="1" applyFont="1" applyFill="1" applyBorder="1" applyAlignment="1" quotePrefix="1">
      <alignment horizontal="center"/>
      <protection/>
    </xf>
    <xf numFmtId="0" fontId="18" fillId="42" borderId="43" xfId="56" applyFont="1" applyFill="1" applyBorder="1" applyAlignment="1">
      <alignment horizontal="left"/>
      <protection/>
    </xf>
    <xf numFmtId="0" fontId="73" fillId="35" borderId="0" xfId="56" applyFont="1" applyFill="1" applyAlignment="1">
      <alignment horizontal="left" vertical="center"/>
      <protection/>
    </xf>
    <xf numFmtId="49" fontId="133" fillId="42" borderId="23" xfId="56" applyNumberFormat="1" applyFont="1" applyFill="1" applyBorder="1" applyAlignment="1" applyProtection="1">
      <alignment horizontal="center" vertical="center"/>
      <protection locked="0"/>
    </xf>
    <xf numFmtId="0" fontId="13" fillId="35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35" borderId="0" xfId="56" applyFont="1" applyFill="1" applyBorder="1" applyAlignment="1" applyProtection="1">
      <alignment vertical="center" wrapText="1"/>
      <protection/>
    </xf>
    <xf numFmtId="0" fontId="13" fillId="35" borderId="0" xfId="56" applyFont="1" applyFill="1" applyAlignment="1" applyProtection="1">
      <alignment horizontal="left" vertical="center"/>
      <protection/>
    </xf>
    <xf numFmtId="3" fontId="90" fillId="37" borderId="34" xfId="56" applyNumberFormat="1" applyFont="1" applyFill="1" applyBorder="1" applyAlignment="1" applyProtection="1">
      <alignment horizontal="left" vertical="center"/>
      <protection/>
    </xf>
    <xf numFmtId="3" fontId="5" fillId="37" borderId="60" xfId="56" applyNumberFormat="1" applyFont="1" applyFill="1" applyBorder="1" applyAlignment="1" applyProtection="1">
      <alignment horizontal="right" vertical="center"/>
      <protection/>
    </xf>
    <xf numFmtId="3" fontId="5" fillId="37" borderId="61" xfId="56" applyNumberFormat="1" applyFont="1" applyFill="1" applyBorder="1" applyAlignment="1" applyProtection="1">
      <alignment horizontal="right" vertical="center"/>
      <protection/>
    </xf>
    <xf numFmtId="177" fontId="125" fillId="42" borderId="61" xfId="56" applyNumberFormat="1" applyFont="1" applyFill="1" applyBorder="1" applyAlignment="1" applyProtection="1">
      <alignment horizontal="center" vertical="center"/>
      <protection/>
    </xf>
    <xf numFmtId="0" fontId="5" fillId="35" borderId="0" xfId="56" applyFont="1" applyFill="1" applyAlignment="1" applyProtection="1" quotePrefix="1">
      <alignment vertical="center"/>
      <protection/>
    </xf>
    <xf numFmtId="0" fontId="5" fillId="35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33" fillId="42" borderId="23" xfId="56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56" applyFont="1" applyFill="1" applyAlignment="1" applyProtection="1" quotePrefix="1">
      <alignment vertical="center"/>
      <protection/>
    </xf>
    <xf numFmtId="3" fontId="8" fillId="35" borderId="0" xfId="56" applyNumberFormat="1" applyFont="1" applyFill="1" applyAlignment="1" applyProtection="1" quotePrefix="1">
      <alignment horizontal="right" vertical="center"/>
      <protection/>
    </xf>
    <xf numFmtId="3" fontId="8" fillId="35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35" borderId="0" xfId="56" applyFont="1" applyFill="1" applyAlignment="1" applyProtection="1" quotePrefix="1">
      <alignment horizontal="right" vertical="center"/>
      <protection/>
    </xf>
    <xf numFmtId="0" fontId="5" fillId="35" borderId="0" xfId="56" applyFont="1" applyFill="1" applyAlignment="1" applyProtection="1" quotePrefix="1">
      <alignment horizontal="right" vertical="center"/>
      <protection/>
    </xf>
    <xf numFmtId="0" fontId="13" fillId="35" borderId="0" xfId="56" applyFont="1" applyFill="1" applyAlignment="1" applyProtection="1" quotePrefix="1">
      <alignment horizontal="right" vertical="center"/>
      <protection/>
    </xf>
    <xf numFmtId="0" fontId="96" fillId="37" borderId="72" xfId="56" applyFont="1" applyFill="1" applyBorder="1" applyAlignment="1" applyProtection="1">
      <alignment vertical="center"/>
      <protection/>
    </xf>
    <xf numFmtId="0" fontId="96" fillId="37" borderId="73" xfId="56" applyFont="1" applyFill="1" applyBorder="1" applyAlignment="1" applyProtection="1">
      <alignment horizontal="center" vertical="center"/>
      <protection/>
    </xf>
    <xf numFmtId="0" fontId="61" fillId="37" borderId="74" xfId="56" applyFont="1" applyFill="1" applyBorder="1" applyAlignment="1" applyProtection="1">
      <alignment horizontal="center" vertical="center" wrapText="1"/>
      <protection/>
    </xf>
    <xf numFmtId="0" fontId="119" fillId="45" borderId="16" xfId="56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56" applyFont="1" applyFill="1" applyBorder="1" applyAlignment="1" applyProtection="1">
      <alignment horizontal="center" vertical="center"/>
      <protection/>
    </xf>
    <xf numFmtId="0" fontId="96" fillId="45" borderId="74" xfId="56" applyFont="1" applyFill="1" applyBorder="1" applyAlignment="1" applyProtection="1">
      <alignment horizontal="center" vertical="center"/>
      <protection/>
    </xf>
    <xf numFmtId="0" fontId="104" fillId="45" borderId="51" xfId="56" applyFont="1" applyFill="1" applyBorder="1" applyAlignment="1" applyProtection="1">
      <alignment horizontal="center" vertical="center"/>
      <protection/>
    </xf>
    <xf numFmtId="0" fontId="104" fillId="45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36" fillId="45" borderId="37" xfId="56" applyFont="1" applyFill="1" applyBorder="1" applyAlignment="1" applyProtection="1">
      <alignment horizontal="center" vertical="center"/>
      <protection/>
    </xf>
    <xf numFmtId="1" fontId="90" fillId="42" borderId="78" xfId="56" applyNumberFormat="1" applyFont="1" applyFill="1" applyBorder="1" applyAlignment="1" applyProtection="1">
      <alignment horizontal="center" vertical="center" wrapText="1"/>
      <protection/>
    </xf>
    <xf numFmtId="1" fontId="90" fillId="42" borderId="61" xfId="56" applyNumberFormat="1" applyFont="1" applyFill="1" applyBorder="1" applyAlignment="1" applyProtection="1">
      <alignment horizontal="center" vertical="center" wrapText="1"/>
      <protection/>
    </xf>
    <xf numFmtId="1" fontId="90" fillId="42" borderId="23" xfId="56" applyNumberFormat="1" applyFont="1" applyFill="1" applyBorder="1" applyAlignment="1" applyProtection="1">
      <alignment horizontal="center" vertical="center" wrapText="1"/>
      <protection/>
    </xf>
    <xf numFmtId="1" fontId="90" fillId="42" borderId="21" xfId="56" applyNumberFormat="1" applyFont="1" applyFill="1" applyBorder="1" applyAlignment="1" applyProtection="1">
      <alignment horizontal="center" vertical="center" wrapText="1"/>
      <protection/>
    </xf>
    <xf numFmtId="0" fontId="5" fillId="35" borderId="132" xfId="56" applyFont="1" applyFill="1" applyBorder="1" applyAlignment="1" applyProtection="1">
      <alignment horizontal="left" vertical="center"/>
      <protection/>
    </xf>
    <xf numFmtId="0" fontId="5" fillId="35" borderId="0" xfId="56" applyFont="1" applyFill="1" applyBorder="1" applyAlignment="1" applyProtection="1">
      <alignment horizontal="center" vertical="center"/>
      <protection/>
    </xf>
    <xf numFmtId="0" fontId="96" fillId="35" borderId="77" xfId="56" applyFont="1" applyFill="1" applyBorder="1" applyAlignment="1" applyProtection="1">
      <alignment horizontal="left" vertical="center" wrapText="1"/>
      <protection/>
    </xf>
    <xf numFmtId="0" fontId="5" fillId="35" borderId="89" xfId="56" applyFont="1" applyFill="1" applyBorder="1" applyAlignment="1" applyProtection="1">
      <alignment horizontal="center" vertical="center"/>
      <protection/>
    </xf>
    <xf numFmtId="3" fontId="5" fillId="35" borderId="101" xfId="56" applyNumberFormat="1" applyFont="1" applyFill="1" applyBorder="1" applyAlignment="1" applyProtection="1">
      <alignment horizontal="right" vertical="center"/>
      <protection/>
    </xf>
    <xf numFmtId="0" fontId="5" fillId="35" borderId="17" xfId="56" applyFont="1" applyFill="1" applyBorder="1" applyAlignment="1" applyProtection="1">
      <alignment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/>
    </xf>
    <xf numFmtId="0" fontId="8" fillId="35" borderId="89" xfId="56" applyFont="1" applyFill="1" applyBorder="1" applyAlignment="1" applyProtection="1">
      <alignment vertical="center"/>
      <protection/>
    </xf>
    <xf numFmtId="180" fontId="90" fillId="43" borderId="61" xfId="56" applyNumberFormat="1" applyFont="1" applyFill="1" applyBorder="1" applyAlignment="1" applyProtection="1">
      <alignment horizontal="center" vertical="center" wrapText="1"/>
      <protection/>
    </xf>
    <xf numFmtId="0" fontId="5" fillId="35" borderId="75" xfId="56" applyFont="1" applyFill="1" applyBorder="1" applyAlignment="1" applyProtection="1" quotePrefix="1">
      <alignment horizontal="center" vertical="center"/>
      <protection/>
    </xf>
    <xf numFmtId="0" fontId="5" fillId="35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35" borderId="75" xfId="56" applyNumberFormat="1" applyFont="1" applyFill="1" applyBorder="1" applyAlignment="1" applyProtection="1">
      <alignment horizontal="right" vertical="center"/>
      <protection/>
    </xf>
    <xf numFmtId="179" fontId="90" fillId="42" borderId="48" xfId="61" applyNumberFormat="1" applyFont="1" applyFill="1" applyBorder="1" applyAlignment="1" applyProtection="1" quotePrefix="1">
      <alignment horizontal="right" vertical="center"/>
      <protection/>
    </xf>
    <xf numFmtId="0" fontId="5" fillId="35" borderId="17" xfId="61" applyFont="1" applyFill="1" applyBorder="1" applyAlignment="1" applyProtection="1">
      <alignment horizontal="right" vertical="center"/>
      <protection/>
    </xf>
    <xf numFmtId="179" fontId="11" fillId="35" borderId="52" xfId="61" applyNumberFormat="1" applyFont="1" applyFill="1" applyBorder="1" applyAlignment="1" applyProtection="1" quotePrefix="1">
      <alignment horizontal="right" vertical="center"/>
      <protection/>
    </xf>
    <xf numFmtId="0" fontId="5" fillId="35" borderId="53" xfId="61" applyFont="1" applyFill="1" applyBorder="1" applyAlignment="1" applyProtection="1">
      <alignment horizontal="left" vertical="center" wrapText="1"/>
      <protection/>
    </xf>
    <xf numFmtId="179" fontId="11" fillId="35" borderId="57" xfId="61" applyNumberFormat="1" applyFont="1" applyFill="1" applyBorder="1" applyAlignment="1" applyProtection="1" quotePrefix="1">
      <alignment horizontal="right" vertical="center"/>
      <protection/>
    </xf>
    <xf numFmtId="0" fontId="5" fillId="35" borderId="62" xfId="61" applyFont="1" applyFill="1" applyBorder="1" applyAlignment="1" applyProtection="1">
      <alignment horizontal="left" vertical="center" wrapText="1"/>
      <protection/>
    </xf>
    <xf numFmtId="179" fontId="8" fillId="35" borderId="17" xfId="61" applyNumberFormat="1" applyFont="1" applyFill="1" applyBorder="1" applyAlignment="1" applyProtection="1" quotePrefix="1">
      <alignment horizontal="right" vertical="center"/>
      <protection/>
    </xf>
    <xf numFmtId="0" fontId="8" fillId="35" borderId="17" xfId="61" applyFont="1" applyFill="1" applyBorder="1" applyAlignment="1" applyProtection="1" quotePrefix="1">
      <alignment horizontal="right" vertical="center"/>
      <protection/>
    </xf>
    <xf numFmtId="179" fontId="11" fillId="35" borderId="54" xfId="61" applyNumberFormat="1" applyFont="1" applyFill="1" applyBorder="1" applyAlignment="1" applyProtection="1" quotePrefix="1">
      <alignment horizontal="right" vertical="center"/>
      <protection/>
    </xf>
    <xf numFmtId="0" fontId="5" fillId="35" borderId="55" xfId="61" applyFont="1" applyFill="1" applyBorder="1" applyAlignment="1" applyProtection="1">
      <alignment vertical="center" wrapText="1"/>
      <protection/>
    </xf>
    <xf numFmtId="0" fontId="8" fillId="35" borderId="17" xfId="61" applyFont="1" applyFill="1" applyBorder="1" applyAlignment="1" applyProtection="1">
      <alignment horizontal="right" vertical="center"/>
      <protection/>
    </xf>
    <xf numFmtId="0" fontId="10" fillId="35" borderId="55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vertical="center" wrapText="1"/>
      <protection/>
    </xf>
    <xf numFmtId="179" fontId="14" fillId="35" borderId="52" xfId="61" applyNumberFormat="1" applyFont="1" applyFill="1" applyBorder="1" applyAlignment="1" applyProtection="1" quotePrefix="1">
      <alignment horizontal="right"/>
      <protection/>
    </xf>
    <xf numFmtId="0" fontId="15" fillId="35" borderId="53" xfId="61" applyFont="1" applyFill="1" applyBorder="1" applyAlignment="1" applyProtection="1">
      <alignment wrapText="1"/>
      <protection/>
    </xf>
    <xf numFmtId="179" fontId="14" fillId="35" borderId="54" xfId="61" applyNumberFormat="1" applyFont="1" applyFill="1" applyBorder="1" applyAlignment="1" applyProtection="1" quotePrefix="1">
      <alignment horizontal="right"/>
      <protection/>
    </xf>
    <xf numFmtId="0" fontId="15" fillId="35" borderId="55" xfId="61" applyFont="1" applyFill="1" applyBorder="1" applyAlignment="1" applyProtection="1">
      <alignment wrapText="1"/>
      <protection/>
    </xf>
    <xf numFmtId="179" fontId="8" fillId="35" borderId="89" xfId="61" applyNumberFormat="1" applyFont="1" applyFill="1" applyBorder="1" applyAlignment="1" applyProtection="1" quotePrefix="1">
      <alignment horizontal="right" vertical="center"/>
      <protection/>
    </xf>
    <xf numFmtId="0" fontId="10" fillId="35" borderId="55" xfId="61" applyFont="1" applyFill="1" applyBorder="1" applyAlignment="1" applyProtection="1">
      <alignment wrapText="1"/>
      <protection/>
    </xf>
    <xf numFmtId="179" fontId="14" fillId="35" borderId="57" xfId="61" applyNumberFormat="1" applyFont="1" applyFill="1" applyBorder="1" applyAlignment="1" applyProtection="1" quotePrefix="1">
      <alignment horizontal="right" vertical="center"/>
      <protection/>
    </xf>
    <xf numFmtId="0" fontId="15" fillId="35" borderId="62" xfId="61" applyFont="1" applyFill="1" applyBorder="1" applyAlignment="1" applyProtection="1">
      <alignment wrapText="1"/>
      <protection/>
    </xf>
    <xf numFmtId="0" fontId="5" fillId="35" borderId="53" xfId="61" applyFont="1" applyFill="1" applyBorder="1" applyAlignment="1" applyProtection="1">
      <alignment vertical="center" wrapText="1"/>
      <protection/>
    </xf>
    <xf numFmtId="179" fontId="11" fillId="35" borderId="58" xfId="61" applyNumberFormat="1" applyFont="1" applyFill="1" applyBorder="1" applyAlignment="1" applyProtection="1" quotePrefix="1">
      <alignment horizontal="right" vertical="center"/>
      <protection/>
    </xf>
    <xf numFmtId="0" fontId="5" fillId="35" borderId="65" xfId="61" applyFont="1" applyFill="1" applyBorder="1" applyAlignment="1" applyProtection="1">
      <alignment vertical="center" wrapText="1"/>
      <protection/>
    </xf>
    <xf numFmtId="179" fontId="11" fillId="35" borderId="83" xfId="61" applyNumberFormat="1" applyFont="1" applyFill="1" applyBorder="1" applyAlignment="1" applyProtection="1" quotePrefix="1">
      <alignment horizontal="right" vertical="center"/>
      <protection/>
    </xf>
    <xf numFmtId="0" fontId="5" fillId="35" borderId="84" xfId="61" applyFont="1" applyFill="1" applyBorder="1" applyAlignment="1" applyProtection="1">
      <alignment horizontal="left" vertical="center" wrapText="1"/>
      <protection/>
    </xf>
    <xf numFmtId="179" fontId="11" fillId="35" borderId="85" xfId="61" applyNumberFormat="1" applyFont="1" applyFill="1" applyBorder="1" applyAlignment="1" applyProtection="1" quotePrefix="1">
      <alignment horizontal="right" vertical="center"/>
      <protection/>
    </xf>
    <xf numFmtId="0" fontId="5" fillId="35" borderId="86" xfId="61" applyFont="1" applyFill="1" applyBorder="1" applyAlignment="1" applyProtection="1">
      <alignment vertical="center" wrapText="1"/>
      <protection/>
    </xf>
    <xf numFmtId="0" fontId="5" fillId="35" borderId="84" xfId="61" applyFont="1" applyFill="1" applyBorder="1" applyAlignment="1" applyProtection="1">
      <alignment vertical="center" wrapText="1"/>
      <protection/>
    </xf>
    <xf numFmtId="0" fontId="10" fillId="35" borderId="86" xfId="61" applyFont="1" applyFill="1" applyBorder="1" applyAlignment="1" applyProtection="1">
      <alignment horizontal="left" vertical="center" wrapText="1"/>
      <protection/>
    </xf>
    <xf numFmtId="179" fontId="11" fillId="35" borderId="68" xfId="61" applyNumberFormat="1" applyFont="1" applyFill="1" applyBorder="1" applyAlignment="1" applyProtection="1" quotePrefix="1">
      <alignment horizontal="right" vertical="center"/>
      <protection/>
    </xf>
    <xf numFmtId="0" fontId="10" fillId="35" borderId="69" xfId="61" applyFont="1" applyFill="1" applyBorder="1" applyAlignment="1" applyProtection="1">
      <alignment horizontal="left" vertical="center" wrapText="1"/>
      <protection/>
    </xf>
    <xf numFmtId="0" fontId="5" fillId="35" borderId="62" xfId="61" applyFont="1" applyFill="1" applyBorder="1" applyAlignment="1" applyProtection="1">
      <alignment vertical="center" wrapText="1"/>
      <protection/>
    </xf>
    <xf numFmtId="0" fontId="10" fillId="35" borderId="53" xfId="61" applyFont="1" applyFill="1" applyBorder="1" applyAlignment="1" applyProtection="1">
      <alignment horizontal="left" vertical="center" wrapText="1"/>
      <protection/>
    </xf>
    <xf numFmtId="0" fontId="8" fillId="35" borderId="17" xfId="61" applyFont="1" applyFill="1" applyBorder="1" applyAlignment="1" applyProtection="1" quotePrefix="1">
      <alignment horizontal="center" vertical="center"/>
      <protection/>
    </xf>
    <xf numFmtId="0" fontId="10" fillId="35" borderId="55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horizontal="left" vertical="center" wrapText="1"/>
      <protection/>
    </xf>
    <xf numFmtId="0" fontId="10" fillId="35" borderId="53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horizontal="left" vertical="center" wrapText="1"/>
      <protection/>
    </xf>
    <xf numFmtId="0" fontId="8" fillId="35" borderId="17" xfId="61" applyFont="1" applyFill="1" applyBorder="1" applyAlignment="1" applyProtection="1">
      <alignment horizontal="center" vertical="center"/>
      <protection/>
    </xf>
    <xf numFmtId="0" fontId="10" fillId="35" borderId="53" xfId="56" applyFont="1" applyFill="1" applyBorder="1" applyAlignment="1" applyProtection="1">
      <alignment vertical="center" wrapText="1"/>
      <protection/>
    </xf>
    <xf numFmtId="0" fontId="10" fillId="35" borderId="86" xfId="56" applyFont="1" applyFill="1" applyBorder="1" applyAlignment="1" applyProtection="1">
      <alignment vertical="center" wrapText="1"/>
      <protection/>
    </xf>
    <xf numFmtId="179" fontId="11" fillId="35" borderId="67" xfId="61" applyNumberFormat="1" applyFont="1" applyFill="1" applyBorder="1" applyAlignment="1" applyProtection="1" quotePrefix="1">
      <alignment horizontal="right" vertical="center"/>
      <protection/>
    </xf>
    <xf numFmtId="0" fontId="10" fillId="35" borderId="0" xfId="56" applyFont="1" applyFill="1" applyBorder="1" applyAlignment="1" applyProtection="1">
      <alignment vertical="center" wrapText="1"/>
      <protection/>
    </xf>
    <xf numFmtId="0" fontId="10" fillId="35" borderId="69" xfId="56" applyFont="1" applyFill="1" applyBorder="1" applyAlignment="1" applyProtection="1">
      <alignment vertical="center" wrapText="1"/>
      <protection/>
    </xf>
    <xf numFmtId="0" fontId="10" fillId="35" borderId="84" xfId="56" applyFont="1" applyFill="1" applyBorder="1" applyAlignment="1" applyProtection="1">
      <alignment vertical="center" wrapText="1"/>
      <protection/>
    </xf>
    <xf numFmtId="0" fontId="10" fillId="35" borderId="66" xfId="61" applyFont="1" applyFill="1" applyBorder="1" applyAlignment="1" applyProtection="1">
      <alignment horizontal="left" vertical="center" wrapText="1"/>
      <protection/>
    </xf>
    <xf numFmtId="0" fontId="90" fillId="42" borderId="60" xfId="56" applyFont="1" applyFill="1" applyBorder="1" applyAlignment="1" applyProtection="1">
      <alignment vertical="center"/>
      <protection/>
    </xf>
    <xf numFmtId="0" fontId="5" fillId="35" borderId="53" xfId="56" applyFont="1" applyFill="1" applyBorder="1" applyAlignment="1" applyProtection="1">
      <alignment vertical="center" wrapText="1"/>
      <protection/>
    </xf>
    <xf numFmtId="0" fontId="5" fillId="35" borderId="55" xfId="56" applyFont="1" applyFill="1" applyBorder="1" applyAlignment="1" applyProtection="1">
      <alignment vertical="center" wrapText="1"/>
      <protection/>
    </xf>
    <xf numFmtId="0" fontId="5" fillId="35" borderId="62" xfId="56" applyFont="1" applyFill="1" applyBorder="1" applyAlignment="1" applyProtection="1">
      <alignment vertical="center" wrapText="1"/>
      <protection/>
    </xf>
    <xf numFmtId="176" fontId="5" fillId="35" borderId="17" xfId="61" applyNumberFormat="1" applyFont="1" applyFill="1" applyBorder="1" applyAlignment="1" applyProtection="1">
      <alignment horizontal="right" vertical="center"/>
      <protection/>
    </xf>
    <xf numFmtId="0" fontId="5" fillId="35" borderId="55" xfId="61" applyFont="1" applyFill="1" applyBorder="1" applyAlignment="1" applyProtection="1">
      <alignment horizontal="left" vertical="center" wrapText="1"/>
      <protection/>
    </xf>
    <xf numFmtId="0" fontId="10" fillId="35" borderId="53" xfId="61" applyFont="1" applyFill="1" applyBorder="1" applyAlignment="1" applyProtection="1">
      <alignment vertical="center" wrapText="1"/>
      <protection/>
    </xf>
    <xf numFmtId="179" fontId="90" fillId="42" borderId="48" xfId="61" applyNumberFormat="1" applyFont="1" applyFill="1" applyBorder="1" applyAlignment="1" applyProtection="1" quotePrefix="1">
      <alignment horizontal="right"/>
      <protection/>
    </xf>
    <xf numFmtId="176" fontId="5" fillId="35" borderId="17" xfId="61" applyNumberFormat="1" applyFont="1" applyFill="1" applyBorder="1" applyAlignment="1" applyProtection="1">
      <alignment horizontal="right"/>
      <protection/>
    </xf>
    <xf numFmtId="179" fontId="11" fillId="35" borderId="52" xfId="61" applyNumberFormat="1" applyFont="1" applyFill="1" applyBorder="1" applyAlignment="1" applyProtection="1" quotePrefix="1">
      <alignment horizontal="right" vertical="top"/>
      <protection/>
    </xf>
    <xf numFmtId="0" fontId="5" fillId="35" borderId="53" xfId="61" applyFont="1" applyFill="1" applyBorder="1" applyAlignment="1" applyProtection="1">
      <alignment vertical="top" wrapText="1"/>
      <protection/>
    </xf>
    <xf numFmtId="179" fontId="11" fillId="35" borderId="54" xfId="61" applyNumberFormat="1" applyFont="1" applyFill="1" applyBorder="1" applyAlignment="1" applyProtection="1" quotePrefix="1">
      <alignment horizontal="right" vertical="top"/>
      <protection/>
    </xf>
    <xf numFmtId="0" fontId="5" fillId="35" borderId="55" xfId="61" applyFont="1" applyFill="1" applyBorder="1" applyAlignment="1" applyProtection="1">
      <alignment vertical="top" wrapText="1"/>
      <protection/>
    </xf>
    <xf numFmtId="179" fontId="11" fillId="35" borderId="57" xfId="61" applyNumberFormat="1" applyFont="1" applyFill="1" applyBorder="1" applyAlignment="1" applyProtection="1" quotePrefix="1">
      <alignment horizontal="right" vertical="top"/>
      <protection/>
    </xf>
    <xf numFmtId="0" fontId="5" fillId="35" borderId="62" xfId="61" applyFont="1" applyFill="1" applyBorder="1" applyAlignment="1" applyProtection="1">
      <alignment vertical="top" wrapText="1"/>
      <protection/>
    </xf>
    <xf numFmtId="179" fontId="11" fillId="35" borderId="58" xfId="61" applyNumberFormat="1" applyFont="1" applyFill="1" applyBorder="1" applyAlignment="1" applyProtection="1" quotePrefix="1">
      <alignment horizontal="right" vertical="top"/>
      <protection/>
    </xf>
    <xf numFmtId="0" fontId="5" fillId="35" borderId="65" xfId="61" applyFont="1" applyFill="1" applyBorder="1" applyAlignment="1" applyProtection="1">
      <alignment vertical="top" wrapText="1"/>
      <protection/>
    </xf>
    <xf numFmtId="179" fontId="137" fillId="35" borderId="110" xfId="61" applyNumberFormat="1" applyFont="1" applyFill="1" applyBorder="1" applyAlignment="1" applyProtection="1" quotePrefix="1">
      <alignment horizontal="right" vertical="center"/>
      <protection/>
    </xf>
    <xf numFmtId="0" fontId="137" fillId="35" borderId="128" xfId="61" applyFont="1" applyFill="1" applyBorder="1" applyProtection="1">
      <alignment/>
      <protection/>
    </xf>
    <xf numFmtId="176" fontId="5" fillId="35" borderId="51" xfId="61" applyNumberFormat="1" applyFont="1" applyFill="1" applyBorder="1" applyAlignment="1" applyProtection="1">
      <alignment horizontal="right" vertical="center"/>
      <protection/>
    </xf>
    <xf numFmtId="176" fontId="5" fillId="35" borderId="79" xfId="61" applyNumberFormat="1" applyFont="1" applyFill="1" applyBorder="1" applyAlignment="1" applyProtection="1">
      <alignment vertical="center"/>
      <protection/>
    </xf>
    <xf numFmtId="0" fontId="8" fillId="35" borderId="0" xfId="56" applyFont="1" applyFill="1" applyBorder="1" applyAlignment="1" applyProtection="1">
      <alignment vertical="center" wrapText="1"/>
      <protection/>
    </xf>
    <xf numFmtId="181" fontId="8" fillId="42" borderId="48" xfId="61" applyNumberFormat="1" applyFont="1" applyFill="1" applyBorder="1" applyAlignment="1" applyProtection="1">
      <alignment horizontal="right"/>
      <protection/>
    </xf>
    <xf numFmtId="181" fontId="8" fillId="35" borderId="132" xfId="61" applyNumberFormat="1" applyFont="1" applyFill="1" applyBorder="1" applyAlignment="1" applyProtection="1" quotePrefix="1">
      <alignment horizontal="right" vertical="center"/>
      <protection/>
    </xf>
    <xf numFmtId="0" fontId="8" fillId="35" borderId="70" xfId="56" applyFont="1" applyFill="1" applyBorder="1" applyAlignment="1" applyProtection="1">
      <alignment vertical="center"/>
      <protection/>
    </xf>
    <xf numFmtId="0" fontId="8" fillId="35" borderId="70" xfId="56" applyFont="1" applyFill="1" applyBorder="1" applyAlignment="1" applyProtection="1">
      <alignment vertical="center" wrapText="1"/>
      <protection/>
    </xf>
    <xf numFmtId="181" fontId="8" fillId="35" borderId="17" xfId="61" applyNumberFormat="1" applyFont="1" applyFill="1" applyBorder="1" applyAlignment="1" applyProtection="1" quotePrefix="1">
      <alignment horizontal="right" vertical="center"/>
      <protection/>
    </xf>
    <xf numFmtId="181" fontId="8" fillId="35" borderId="51" xfId="61" applyNumberFormat="1" applyFont="1" applyFill="1" applyBorder="1" applyAlignment="1" applyProtection="1" quotePrefix="1">
      <alignment horizontal="right" vertical="center"/>
      <protection/>
    </xf>
    <xf numFmtId="0" fontId="5" fillId="35" borderId="79" xfId="56" applyFont="1" applyFill="1" applyBorder="1" applyAlignment="1" applyProtection="1">
      <alignment vertical="center"/>
      <protection/>
    </xf>
    <xf numFmtId="0" fontId="104" fillId="45" borderId="103" xfId="61" applyFont="1" applyFill="1" applyBorder="1" applyAlignment="1" applyProtection="1">
      <alignment horizontal="right" vertical="center"/>
      <protection/>
    </xf>
    <xf numFmtId="190" fontId="90" fillId="37" borderId="104" xfId="63" applyNumberFormat="1" applyFont="1" applyFill="1" applyBorder="1" applyAlignment="1" applyProtection="1">
      <alignment horizontal="center" vertical="center" wrapText="1"/>
      <protection/>
    </xf>
    <xf numFmtId="0" fontId="8" fillId="35" borderId="0" xfId="61" applyFont="1" applyFill="1" applyBorder="1" applyAlignment="1" applyProtection="1" quotePrefix="1">
      <alignment horizontal="right" vertical="center"/>
      <protection/>
    </xf>
    <xf numFmtId="0" fontId="8" fillId="35" borderId="0" xfId="61" applyFont="1" applyFill="1" applyBorder="1" applyAlignment="1" applyProtection="1">
      <alignment horizontal="center" vertical="center"/>
      <protection/>
    </xf>
    <xf numFmtId="176" fontId="5" fillId="35" borderId="0" xfId="56" applyNumberFormat="1" applyFont="1" applyFill="1" applyBorder="1" applyAlignment="1" applyProtection="1" quotePrefix="1">
      <alignment horizontal="center" vertical="center"/>
      <protection/>
    </xf>
    <xf numFmtId="176" fontId="5" fillId="35" borderId="0" xfId="56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56" applyNumberFormat="1" applyFont="1" applyFill="1" applyBorder="1" applyAlignment="1" applyProtection="1">
      <alignment horizontal="center" vertical="center"/>
      <protection/>
    </xf>
    <xf numFmtId="0" fontId="5" fillId="35" borderId="0" xfId="61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56" applyFont="1" applyFill="1" applyAlignment="1" applyProtection="1">
      <alignment horizontal="center" vertical="center" wrapText="1"/>
      <protection/>
    </xf>
    <xf numFmtId="3" fontId="5" fillId="35" borderId="0" xfId="56" applyNumberFormat="1" applyFont="1" applyFill="1" applyAlignment="1" applyProtection="1" quotePrefix="1">
      <alignment horizontal="right" vertical="center"/>
      <protection/>
    </xf>
    <xf numFmtId="0" fontId="90" fillId="42" borderId="154" xfId="56" applyFont="1" applyFill="1" applyBorder="1" applyAlignment="1" applyProtection="1">
      <alignment horizontal="center" vertical="center"/>
      <protection/>
    </xf>
    <xf numFmtId="0" fontId="90" fillId="42" borderId="25" xfId="56" applyFont="1" applyFill="1" applyBorder="1" applyAlignment="1" applyProtection="1">
      <alignment horizontal="center" vertical="center"/>
      <protection/>
    </xf>
    <xf numFmtId="0" fontId="90" fillId="42" borderId="25" xfId="56" applyFont="1" applyFill="1" applyBorder="1" applyAlignment="1" applyProtection="1">
      <alignment horizontal="center" vertical="center" wrapText="1"/>
      <protection/>
    </xf>
    <xf numFmtId="3" fontId="90" fillId="42" borderId="25" xfId="56" applyNumberFormat="1" applyFont="1" applyFill="1" applyBorder="1" applyAlignment="1" applyProtection="1">
      <alignment horizontal="center" vertical="center"/>
      <protection/>
    </xf>
    <xf numFmtId="3" fontId="90" fillId="42" borderId="20" xfId="56" applyNumberFormat="1" applyFont="1" applyFill="1" applyBorder="1" applyAlignment="1" applyProtection="1">
      <alignment horizontal="center" vertical="center"/>
      <protection/>
    </xf>
    <xf numFmtId="0" fontId="13" fillId="35" borderId="78" xfId="56" applyFont="1" applyFill="1" applyBorder="1" applyAlignment="1" applyProtection="1">
      <alignment horizontal="center"/>
      <protection/>
    </xf>
    <xf numFmtId="0" fontId="13" fillId="35" borderId="23" xfId="56" applyFont="1" applyFill="1" applyBorder="1" applyAlignment="1" applyProtection="1">
      <alignment horizontal="center" vertical="top"/>
      <protection/>
    </xf>
    <xf numFmtId="0" fontId="13" fillId="35" borderId="23" xfId="56" applyFont="1" applyFill="1" applyBorder="1" applyAlignment="1" applyProtection="1">
      <alignment vertical="top" wrapText="1"/>
      <protection/>
    </xf>
    <xf numFmtId="0" fontId="5" fillId="35" borderId="101" xfId="56" applyFont="1" applyFill="1" applyBorder="1" applyAlignment="1" applyProtection="1">
      <alignment horizontal="center"/>
      <protection/>
    </xf>
    <xf numFmtId="0" fontId="97" fillId="35" borderId="52" xfId="56" applyFont="1" applyFill="1" applyBorder="1" applyAlignment="1" applyProtection="1">
      <alignment horizontal="center" vertical="top"/>
      <protection/>
    </xf>
    <xf numFmtId="0" fontId="5" fillId="35" borderId="52" xfId="56" applyFont="1" applyFill="1" applyBorder="1" applyAlignment="1" applyProtection="1">
      <alignment vertical="top" wrapText="1"/>
      <protection/>
    </xf>
    <xf numFmtId="0" fontId="5" fillId="35" borderId="89" xfId="56" applyFont="1" applyFill="1" applyBorder="1" applyAlignment="1" applyProtection="1">
      <alignment horizontal="center"/>
      <protection/>
    </xf>
    <xf numFmtId="0" fontId="97" fillId="35" borderId="58" xfId="56" applyFont="1" applyFill="1" applyBorder="1" applyAlignment="1" applyProtection="1">
      <alignment horizontal="center" vertical="top"/>
      <protection/>
    </xf>
    <xf numFmtId="0" fontId="5" fillId="35" borderId="58" xfId="56" applyFont="1" applyFill="1" applyBorder="1" applyAlignment="1" applyProtection="1">
      <alignment vertical="top" wrapText="1"/>
      <protection/>
    </xf>
    <xf numFmtId="0" fontId="5" fillId="35" borderId="75" xfId="56" applyFont="1" applyFill="1" applyBorder="1" applyAlignment="1" applyProtection="1">
      <alignment horizontal="center"/>
      <protection/>
    </xf>
    <xf numFmtId="0" fontId="97" fillId="35" borderId="57" xfId="56" applyFont="1" applyFill="1" applyBorder="1" applyAlignment="1" applyProtection="1">
      <alignment horizontal="center" vertical="top"/>
      <protection/>
    </xf>
    <xf numFmtId="0" fontId="5" fillId="35" borderId="57" xfId="56" applyFont="1" applyFill="1" applyBorder="1" applyAlignment="1" applyProtection="1">
      <alignment vertical="top" wrapText="1"/>
      <protection/>
    </xf>
    <xf numFmtId="0" fontId="97" fillId="35" borderId="125" xfId="56" applyFont="1" applyFill="1" applyBorder="1" applyAlignment="1" applyProtection="1">
      <alignment horizontal="center" vertical="top"/>
      <protection/>
    </xf>
    <xf numFmtId="0" fontId="5" fillId="35" borderId="125" xfId="56" applyFont="1" applyFill="1" applyBorder="1" applyAlignment="1" applyProtection="1">
      <alignment vertical="top" wrapText="1"/>
      <protection/>
    </xf>
    <xf numFmtId="0" fontId="13" fillId="35" borderId="102" xfId="56" applyFont="1" applyFill="1" applyBorder="1" applyAlignment="1" applyProtection="1">
      <alignment horizontal="center"/>
      <protection/>
    </xf>
    <xf numFmtId="0" fontId="13" fillId="35" borderId="103" xfId="56" applyFont="1" applyFill="1" applyBorder="1" applyAlignment="1" applyProtection="1">
      <alignment horizontal="center" vertical="top"/>
      <protection/>
    </xf>
    <xf numFmtId="0" fontId="13" fillId="35" borderId="103" xfId="56" applyFont="1" applyFill="1" applyBorder="1" applyAlignment="1" applyProtection="1">
      <alignment vertical="top" wrapText="1"/>
      <protection/>
    </xf>
    <xf numFmtId="0" fontId="138" fillId="35" borderId="0" xfId="56" applyFont="1" applyFill="1" applyBorder="1" applyProtection="1">
      <alignment/>
      <protection/>
    </xf>
    <xf numFmtId="0" fontId="5" fillId="35" borderId="0" xfId="56" applyFont="1" applyFill="1" applyBorder="1" applyAlignment="1" applyProtection="1">
      <alignment vertical="top"/>
      <protection/>
    </xf>
    <xf numFmtId="0" fontId="5" fillId="35" borderId="0" xfId="56" applyFont="1" applyFill="1" applyBorder="1" applyAlignment="1" applyProtection="1">
      <alignment vertical="top" wrapText="1"/>
      <protection/>
    </xf>
    <xf numFmtId="0" fontId="5" fillId="36" borderId="0" xfId="56" applyFont="1" applyFill="1" applyAlignment="1" applyProtection="1">
      <alignment vertical="center" wrapText="1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 locked="0"/>
    </xf>
    <xf numFmtId="3" fontId="96" fillId="42" borderId="23" xfId="56" applyNumberFormat="1" applyFont="1" applyFill="1" applyBorder="1" applyAlignment="1" applyProtection="1">
      <alignment horizontal="right" vertical="center"/>
      <protection locked="0"/>
    </xf>
    <xf numFmtId="3" fontId="96" fillId="42" borderId="21" xfId="56" applyNumberFormat="1" applyFont="1" applyFill="1" applyBorder="1" applyAlignment="1" applyProtection="1">
      <alignment horizontal="right" vertical="center"/>
      <protection locked="0"/>
    </xf>
    <xf numFmtId="3" fontId="5" fillId="35" borderId="110" xfId="56" applyNumberFormat="1" applyFont="1" applyFill="1" applyBorder="1" applyAlignment="1" applyProtection="1">
      <alignment horizontal="right" vertical="center"/>
      <protection locked="0"/>
    </xf>
    <xf numFmtId="3" fontId="5" fillId="35" borderId="111" xfId="56" applyNumberFormat="1" applyFont="1" applyFill="1" applyBorder="1" applyAlignment="1" applyProtection="1">
      <alignment horizontal="right" vertical="center"/>
      <protection locked="0"/>
    </xf>
    <xf numFmtId="3" fontId="13" fillId="35" borderId="76" xfId="56" applyNumberFormat="1" applyFont="1" applyFill="1" applyBorder="1" applyAlignment="1" applyProtection="1">
      <alignment horizontal="right" vertical="center"/>
      <protection locked="0"/>
    </xf>
    <xf numFmtId="3" fontId="13" fillId="35" borderId="77" xfId="56" applyNumberFormat="1" applyFont="1" applyFill="1" applyBorder="1" applyAlignment="1" applyProtection="1">
      <alignment horizontal="right" vertical="center"/>
      <protection locked="0"/>
    </xf>
    <xf numFmtId="3" fontId="5" fillId="35" borderId="52" xfId="56" applyNumberFormat="1" applyFont="1" applyFill="1" applyBorder="1" applyAlignment="1" applyProtection="1">
      <alignment horizontal="right" vertical="center"/>
      <protection locked="0"/>
    </xf>
    <xf numFmtId="3" fontId="5" fillId="35" borderId="93" xfId="56" applyNumberFormat="1" applyFont="1" applyFill="1" applyBorder="1" applyAlignment="1" applyProtection="1">
      <alignment horizontal="right" vertical="center"/>
      <protection locked="0"/>
    </xf>
    <xf numFmtId="3" fontId="5" fillId="35" borderId="58" xfId="56" applyNumberFormat="1" applyFont="1" applyFill="1" applyBorder="1" applyAlignment="1" applyProtection="1">
      <alignment horizontal="right" vertical="center"/>
      <protection locked="0"/>
    </xf>
    <xf numFmtId="3" fontId="5" fillId="35" borderId="106" xfId="56" applyNumberFormat="1" applyFont="1" applyFill="1" applyBorder="1" applyAlignment="1" applyProtection="1">
      <alignment horizontal="right" vertical="center"/>
      <protection locked="0"/>
    </xf>
    <xf numFmtId="3" fontId="13" fillId="35" borderId="23" xfId="56" applyNumberFormat="1" applyFont="1" applyFill="1" applyBorder="1" applyAlignment="1" applyProtection="1">
      <alignment horizontal="right" vertical="center"/>
      <protection locked="0"/>
    </xf>
    <xf numFmtId="3" fontId="13" fillId="35" borderId="21" xfId="56" applyNumberFormat="1" applyFont="1" applyFill="1" applyBorder="1" applyAlignment="1" applyProtection="1">
      <alignment horizontal="right" vertical="center"/>
      <protection locked="0"/>
    </xf>
    <xf numFmtId="3" fontId="5" fillId="35" borderId="57" xfId="56" applyNumberFormat="1" applyFont="1" applyFill="1" applyBorder="1" applyAlignment="1" applyProtection="1">
      <alignment horizontal="right" vertical="center"/>
      <protection locked="0"/>
    </xf>
    <xf numFmtId="3" fontId="5" fillId="35" borderId="100" xfId="56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56" applyNumberFormat="1" applyFont="1" applyFill="1" applyBorder="1" applyAlignment="1" applyProtection="1">
      <alignment horizontal="right" vertical="center"/>
      <protection locked="0"/>
    </xf>
    <xf numFmtId="3" fontId="5" fillId="35" borderId="127" xfId="56" applyNumberFormat="1" applyFont="1" applyFill="1" applyBorder="1" applyAlignment="1" applyProtection="1">
      <alignment horizontal="right" vertical="center"/>
      <protection locked="0"/>
    </xf>
    <xf numFmtId="3" fontId="13" fillId="37" borderId="23" xfId="56" applyNumberFormat="1" applyFont="1" applyFill="1" applyBorder="1" applyAlignment="1" applyProtection="1">
      <alignment horizontal="right" vertical="center"/>
      <protection locked="0"/>
    </xf>
    <xf numFmtId="3" fontId="13" fillId="37" borderId="21" xfId="56" applyNumberFormat="1" applyFont="1" applyFill="1" applyBorder="1" applyAlignment="1" applyProtection="1">
      <alignment horizontal="right" vertical="center"/>
      <protection locked="0"/>
    </xf>
    <xf numFmtId="3" fontId="13" fillId="35" borderId="103" xfId="56" applyNumberFormat="1" applyFont="1" applyFill="1" applyBorder="1" applyAlignment="1" applyProtection="1">
      <alignment horizontal="right" vertical="center"/>
      <protection locked="0"/>
    </xf>
    <xf numFmtId="3" fontId="13" fillId="35" borderId="104" xfId="56" applyNumberFormat="1" applyFont="1" applyFill="1" applyBorder="1" applyAlignment="1" applyProtection="1">
      <alignment horizontal="right" vertical="center"/>
      <protection locked="0"/>
    </xf>
    <xf numFmtId="3" fontId="62" fillId="42" borderId="78" xfId="56" applyNumberFormat="1" applyFont="1" applyFill="1" applyBorder="1" applyAlignment="1" applyProtection="1">
      <alignment horizontal="right" vertical="center"/>
      <protection locked="0"/>
    </xf>
    <xf numFmtId="3" fontId="62" fillId="42" borderId="23" xfId="56" applyNumberFormat="1" applyFont="1" applyFill="1" applyBorder="1" applyAlignment="1" applyProtection="1">
      <alignment horizontal="right" vertical="center"/>
      <protection locked="0"/>
    </xf>
    <xf numFmtId="3" fontId="62" fillId="42" borderId="21" xfId="56" applyNumberFormat="1" applyFont="1" applyFill="1" applyBorder="1" applyAlignment="1" applyProtection="1">
      <alignment horizontal="right" vertical="center"/>
      <protection locked="0"/>
    </xf>
    <xf numFmtId="0" fontId="38" fillId="35" borderId="0" xfId="0" applyFont="1" applyFill="1" applyBorder="1" applyAlignment="1" applyProtection="1">
      <alignment horizontal="right"/>
      <protection/>
    </xf>
    <xf numFmtId="176" fontId="38" fillId="35" borderId="0" xfId="0" applyNumberFormat="1" applyFont="1" applyFill="1" applyBorder="1" applyAlignment="1" applyProtection="1">
      <alignment/>
      <protection/>
    </xf>
    <xf numFmtId="176" fontId="38" fillId="35" borderId="0" xfId="0" applyNumberFormat="1" applyFont="1" applyFill="1" applyBorder="1" applyAlignment="1" applyProtection="1">
      <alignment horizontal="left"/>
      <protection/>
    </xf>
    <xf numFmtId="0" fontId="46" fillId="45" borderId="72" xfId="0" applyFont="1" applyFill="1" applyBorder="1" applyAlignment="1" applyProtection="1">
      <alignment horizontal="left" vertical="center"/>
      <protection/>
    </xf>
    <xf numFmtId="0" fontId="46" fillId="45" borderId="73" xfId="56" applyFont="1" applyFill="1" applyBorder="1" applyAlignment="1" applyProtection="1">
      <alignment horizontal="left" vertical="center"/>
      <protection/>
    </xf>
    <xf numFmtId="0" fontId="46" fillId="45" borderId="73" xfId="0" applyFont="1" applyFill="1" applyBorder="1" applyAlignment="1" applyProtection="1">
      <alignment horizontal="left" vertical="center"/>
      <protection/>
    </xf>
    <xf numFmtId="0" fontId="46" fillId="45" borderId="74" xfId="56" applyFont="1" applyFill="1" applyBorder="1" applyAlignment="1" applyProtection="1">
      <alignment horizontal="left" vertical="center"/>
      <protection/>
    </xf>
    <xf numFmtId="0" fontId="92" fillId="45" borderId="25" xfId="56" applyFont="1" applyFill="1" applyBorder="1" applyAlignment="1" applyProtection="1">
      <alignment horizontal="center" vertical="center"/>
      <protection/>
    </xf>
    <xf numFmtId="0" fontId="46" fillId="42" borderId="61" xfId="0" applyFont="1" applyFill="1" applyBorder="1" applyAlignment="1" applyProtection="1">
      <alignment horizontal="center" vertical="center" wrapText="1"/>
      <protection/>
    </xf>
    <xf numFmtId="0" fontId="46" fillId="42" borderId="23" xfId="0" applyFont="1" applyFill="1" applyBorder="1" applyAlignment="1" applyProtection="1">
      <alignment horizontal="center" vertical="center" wrapText="1"/>
      <protection/>
    </xf>
    <xf numFmtId="0" fontId="46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56" applyFont="1" applyFill="1" applyBorder="1" applyAlignment="1" applyProtection="1">
      <alignment horizontal="center" vertical="center"/>
      <protection/>
    </xf>
    <xf numFmtId="0" fontId="72" fillId="42" borderId="23" xfId="56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right"/>
      <protection/>
    </xf>
    <xf numFmtId="191" fontId="66" fillId="42" borderId="23" xfId="60" applyNumberFormat="1" applyFont="1" applyFill="1" applyBorder="1" applyAlignment="1" applyProtection="1">
      <alignment horizontal="center" vertical="center"/>
      <protection/>
    </xf>
    <xf numFmtId="0" fontId="46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8" fillId="35" borderId="126" xfId="0" applyNumberFormat="1" applyFont="1" applyFill="1" applyBorder="1" applyAlignment="1" applyProtection="1">
      <alignment/>
      <protection/>
    </xf>
    <xf numFmtId="0" fontId="80" fillId="35" borderId="126" xfId="0" applyFont="1" applyFill="1" applyBorder="1" applyAlignment="1" applyProtection="1">
      <alignment/>
      <protection/>
    </xf>
    <xf numFmtId="3" fontId="38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0" fillId="42" borderId="60" xfId="56" applyFont="1" applyFill="1" applyBorder="1" applyAlignment="1" applyProtection="1">
      <alignment vertical="center" wrapText="1"/>
      <protection/>
    </xf>
    <xf numFmtId="0" fontId="78" fillId="43" borderId="0" xfId="56" applyFont="1" applyFill="1" applyAlignment="1">
      <alignment horizontal="left" vertical="center"/>
      <protection/>
    </xf>
    <xf numFmtId="0" fontId="140" fillId="43" borderId="0" xfId="56" applyFont="1" applyFill="1" applyAlignment="1">
      <alignment horizontal="left" vertical="center"/>
      <protection/>
    </xf>
    <xf numFmtId="0" fontId="141" fillId="43" borderId="0" xfId="56" applyFont="1" applyFill="1" applyAlignment="1">
      <alignment horizontal="left" vertical="center"/>
      <protection/>
    </xf>
    <xf numFmtId="0" fontId="73" fillId="43" borderId="0" xfId="56" applyFont="1" applyFill="1" applyAlignment="1">
      <alignment horizontal="left" vertical="center"/>
      <protection/>
    </xf>
    <xf numFmtId="0" fontId="73" fillId="35" borderId="0" xfId="56" applyFont="1" applyFill="1" applyAlignment="1" applyProtection="1">
      <alignment horizontal="left" vertical="center"/>
      <protection/>
    </xf>
    <xf numFmtId="0" fontId="5" fillId="35" borderId="0" xfId="56" applyFont="1" applyFill="1" applyAlignment="1" applyProtection="1">
      <alignment horizontal="left" vertical="center"/>
      <protection/>
    </xf>
    <xf numFmtId="0" fontId="5" fillId="35" borderId="24" xfId="56" applyFont="1" applyFill="1" applyBorder="1" applyAlignment="1" applyProtection="1">
      <alignment vertical="center"/>
      <protection/>
    </xf>
    <xf numFmtId="0" fontId="5" fillId="35" borderId="24" xfId="56" applyFont="1" applyFill="1" applyBorder="1" applyAlignment="1" applyProtection="1">
      <alignment vertical="center" wrapText="1"/>
      <protection/>
    </xf>
    <xf numFmtId="0" fontId="142" fillId="45" borderId="102" xfId="61" applyFont="1" applyFill="1" applyBorder="1" applyAlignment="1" applyProtection="1" quotePrefix="1">
      <alignment horizontal="right" vertical="center"/>
      <protection/>
    </xf>
    <xf numFmtId="0" fontId="91" fillId="45" borderId="103" xfId="61" applyFont="1" applyFill="1" applyBorder="1" applyAlignment="1" applyProtection="1">
      <alignment horizontal="right" vertical="center"/>
      <protection/>
    </xf>
    <xf numFmtId="0" fontId="115" fillId="45" borderId="104" xfId="56" applyFont="1" applyFill="1" applyBorder="1" applyAlignment="1" applyProtection="1">
      <alignment horizontal="center" vertical="center" wrapText="1"/>
      <protection/>
    </xf>
    <xf numFmtId="179" fontId="11" fillId="35" borderId="0" xfId="61" applyNumberFormat="1" applyFont="1" applyFill="1" applyBorder="1" applyAlignment="1" applyProtection="1" quotePrefix="1">
      <alignment horizontal="center" vertical="center"/>
      <protection/>
    </xf>
    <xf numFmtId="0" fontId="5" fillId="35" borderId="0" xfId="61" applyFont="1" applyFill="1" applyBorder="1" applyAlignment="1" applyProtection="1">
      <alignment horizontal="left" vertical="center" wrapText="1"/>
      <protection/>
    </xf>
    <xf numFmtId="0" fontId="5" fillId="37" borderId="0" xfId="56" applyFont="1" applyFill="1" applyAlignment="1" applyProtection="1">
      <alignment vertical="center"/>
      <protection/>
    </xf>
    <xf numFmtId="0" fontId="5" fillId="37" borderId="0" xfId="56" applyFont="1" applyFill="1" applyAlignment="1" applyProtection="1">
      <alignment vertical="center" wrapText="1"/>
      <protection/>
    </xf>
    <xf numFmtId="3" fontId="8" fillId="37" borderId="0" xfId="56" applyNumberFormat="1" applyFont="1" applyFill="1" applyAlignment="1" applyProtection="1">
      <alignment horizontal="right" vertical="center"/>
      <protection/>
    </xf>
    <xf numFmtId="3" fontId="5" fillId="37" borderId="0" xfId="56" applyNumberFormat="1" applyFont="1" applyFill="1" applyAlignment="1" applyProtection="1">
      <alignment horizontal="right" vertical="center"/>
      <protection/>
    </xf>
    <xf numFmtId="0" fontId="96" fillId="45" borderId="72" xfId="56" applyFont="1" applyFill="1" applyBorder="1" applyAlignment="1" applyProtection="1">
      <alignment vertical="center"/>
      <protection/>
    </xf>
    <xf numFmtId="0" fontId="96" fillId="45" borderId="73" xfId="56" applyFont="1" applyFill="1" applyBorder="1" applyAlignment="1" applyProtection="1">
      <alignment horizontal="center" vertical="center"/>
      <protection/>
    </xf>
    <xf numFmtId="0" fontId="61" fillId="45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35" borderId="70" xfId="56" applyFont="1" applyFill="1" applyBorder="1" applyAlignment="1" applyProtection="1">
      <alignment horizontal="center" vertical="center"/>
      <protection/>
    </xf>
    <xf numFmtId="0" fontId="96" fillId="35" borderId="21" xfId="56" applyFont="1" applyFill="1" applyBorder="1" applyAlignment="1" applyProtection="1">
      <alignment horizontal="left" vertical="center" wrapText="1"/>
      <protection/>
    </xf>
    <xf numFmtId="0" fontId="5" fillId="35" borderId="17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>
      <alignment horizontal="center" vertical="center" wrapText="1"/>
      <protection/>
    </xf>
    <xf numFmtId="0" fontId="5" fillId="35" borderId="70" xfId="56" applyFont="1" applyFill="1" applyBorder="1" applyAlignment="1" applyProtection="1">
      <alignment horizontal="center" vertical="center" wrapText="1"/>
      <protection/>
    </xf>
    <xf numFmtId="181" fontId="90" fillId="42" borderId="48" xfId="61" applyNumberFormat="1" applyFont="1" applyFill="1" applyBorder="1" applyAlignment="1" applyProtection="1">
      <alignment horizontal="right"/>
      <protection/>
    </xf>
    <xf numFmtId="181" fontId="143" fillId="45" borderId="102" xfId="61" applyNumberFormat="1" applyFont="1" applyFill="1" applyBorder="1" applyAlignment="1" applyProtection="1">
      <alignment horizontal="right" vertical="center"/>
      <protection/>
    </xf>
    <xf numFmtId="0" fontId="90" fillId="45" borderId="104" xfId="63" applyFont="1" applyFill="1" applyBorder="1" applyAlignment="1" applyProtection="1">
      <alignment horizontal="center" vertical="center" wrapText="1"/>
      <protection/>
    </xf>
    <xf numFmtId="0" fontId="5" fillId="43" borderId="0" xfId="56" applyFont="1" applyFill="1" applyAlignment="1" applyProtection="1">
      <alignment vertical="center"/>
      <protection/>
    </xf>
    <xf numFmtId="0" fontId="5" fillId="43" borderId="0" xfId="56" applyFont="1" applyFill="1" applyBorder="1" applyAlignment="1" applyProtection="1">
      <alignment vertical="center"/>
      <protection/>
    </xf>
    <xf numFmtId="0" fontId="5" fillId="43" borderId="0" xfId="56" applyFont="1" applyFill="1" applyBorder="1" applyAlignment="1" applyProtection="1">
      <alignment vertical="center" wrapText="1"/>
      <protection/>
    </xf>
    <xf numFmtId="3" fontId="5" fillId="43" borderId="0" xfId="56" applyNumberFormat="1" applyFont="1" applyFill="1" applyAlignment="1" applyProtection="1">
      <alignment horizontal="right" vertical="center"/>
      <protection/>
    </xf>
    <xf numFmtId="0" fontId="5" fillId="43" borderId="0" xfId="56" applyFont="1" applyFill="1" applyAlignment="1" applyProtection="1">
      <alignment vertical="center" wrapText="1"/>
      <protection/>
    </xf>
    <xf numFmtId="177" fontId="144" fillId="42" borderId="61" xfId="56" applyNumberFormat="1" applyFont="1" applyFill="1" applyBorder="1" applyAlignment="1" applyProtection="1">
      <alignment horizontal="center" vertical="center"/>
      <protection/>
    </xf>
    <xf numFmtId="0" fontId="13" fillId="35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35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46" borderId="72" xfId="56" applyFont="1" applyFill="1" applyBorder="1" applyAlignment="1" applyProtection="1">
      <alignment vertical="center"/>
      <protection/>
    </xf>
    <xf numFmtId="0" fontId="122" fillId="46" borderId="73" xfId="56" applyFont="1" applyFill="1" applyBorder="1" applyAlignment="1" applyProtection="1">
      <alignment horizontal="center" vertical="center"/>
      <protection/>
    </xf>
    <xf numFmtId="0" fontId="120" fillId="46" borderId="74" xfId="56" applyFont="1" applyFill="1" applyBorder="1" applyAlignment="1" applyProtection="1">
      <alignment horizontal="center" vertical="center" wrapText="1"/>
      <protection/>
    </xf>
    <xf numFmtId="0" fontId="121" fillId="46" borderId="16" xfId="56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56" applyFont="1" applyFill="1" applyBorder="1" applyAlignment="1" applyProtection="1">
      <alignment horizontal="center" vertical="center"/>
      <protection/>
    </xf>
    <xf numFmtId="0" fontId="122" fillId="46" borderId="74" xfId="56" applyFont="1" applyFill="1" applyBorder="1" applyAlignment="1" applyProtection="1">
      <alignment horizontal="center" vertical="center"/>
      <protection/>
    </xf>
    <xf numFmtId="0" fontId="123" fillId="46" borderId="75" xfId="56" applyFont="1" applyFill="1" applyBorder="1" applyAlignment="1" applyProtection="1" quotePrefix="1">
      <alignment horizontal="center" vertical="center"/>
      <protection/>
    </xf>
    <xf numFmtId="0" fontId="123" fillId="46" borderId="76" xfId="56" applyFont="1" applyFill="1" applyBorder="1" applyAlignment="1" applyProtection="1">
      <alignment horizontal="center" vertical="center"/>
      <protection/>
    </xf>
    <xf numFmtId="0" fontId="147" fillId="0" borderId="82" xfId="61" applyFont="1" applyFill="1" applyBorder="1" applyAlignment="1" applyProtection="1">
      <alignment horizontal="center" vertical="center" wrapText="1"/>
      <protection/>
    </xf>
    <xf numFmtId="0" fontId="148" fillId="46" borderId="37" xfId="56" applyFont="1" applyFill="1" applyBorder="1" applyAlignment="1" applyProtection="1">
      <alignment horizontal="center" vertical="center"/>
      <protection/>
    </xf>
    <xf numFmtId="1" fontId="120" fillId="44" borderId="78" xfId="56" applyNumberFormat="1" applyFont="1" applyFill="1" applyBorder="1" applyAlignment="1" applyProtection="1">
      <alignment horizontal="center" vertical="center" wrapText="1"/>
      <protection/>
    </xf>
    <xf numFmtId="1" fontId="120" fillId="44" borderId="61" xfId="56" applyNumberFormat="1" applyFont="1" applyFill="1" applyBorder="1" applyAlignment="1" applyProtection="1">
      <alignment horizontal="center" vertical="center" wrapText="1"/>
      <protection/>
    </xf>
    <xf numFmtId="1" fontId="120" fillId="44" borderId="23" xfId="56" applyNumberFormat="1" applyFont="1" applyFill="1" applyBorder="1" applyAlignment="1" applyProtection="1">
      <alignment horizontal="center" vertical="center" wrapText="1"/>
      <protection/>
    </xf>
    <xf numFmtId="1" fontId="120" fillId="44" borderId="21" xfId="56" applyNumberFormat="1" applyFont="1" applyFill="1" applyBorder="1" applyAlignment="1" applyProtection="1">
      <alignment horizontal="center" vertical="center" wrapText="1"/>
      <protection/>
    </xf>
    <xf numFmtId="0" fontId="131" fillId="42" borderId="33" xfId="61" applyFont="1" applyFill="1" applyBorder="1" applyAlignment="1" applyProtection="1">
      <alignment horizontal="left" vertical="center"/>
      <protection/>
    </xf>
    <xf numFmtId="1" fontId="5" fillId="42" borderId="61" xfId="56" applyNumberFormat="1" applyFont="1" applyFill="1" applyBorder="1" applyAlignment="1" applyProtection="1">
      <alignment horizontal="left" vertical="center" wrapText="1"/>
      <protection/>
    </xf>
    <xf numFmtId="1" fontId="122" fillId="35" borderId="21" xfId="56" applyNumberFormat="1" applyFont="1" applyFill="1" applyBorder="1" applyAlignment="1" applyProtection="1">
      <alignment horizontal="left" vertical="center" wrapText="1"/>
      <protection/>
    </xf>
    <xf numFmtId="0" fontId="123" fillId="35" borderId="51" xfId="61" applyFont="1" applyFill="1" applyBorder="1" applyAlignment="1" applyProtection="1">
      <alignment horizontal="left" vertical="center"/>
      <protection/>
    </xf>
    <xf numFmtId="1" fontId="5" fillId="35" borderId="79" xfId="56" applyNumberFormat="1" applyFont="1" applyFill="1" applyBorder="1" applyAlignment="1" applyProtection="1">
      <alignment horizontal="center" vertical="center"/>
      <protection/>
    </xf>
    <xf numFmtId="0" fontId="10" fillId="35" borderId="79" xfId="61" applyFont="1" applyFill="1" applyBorder="1" applyAlignment="1" applyProtection="1">
      <alignment horizontal="left" vertical="center" wrapText="1"/>
      <protection/>
    </xf>
    <xf numFmtId="179" fontId="88" fillId="44" borderId="48" xfId="61" applyNumberFormat="1" applyFont="1" applyFill="1" applyBorder="1" applyAlignment="1" applyProtection="1" quotePrefix="1">
      <alignment horizontal="right" vertical="center"/>
      <protection/>
    </xf>
    <xf numFmtId="3" fontId="122" fillId="44" borderId="78" xfId="56" applyNumberFormat="1" applyFont="1" applyFill="1" applyBorder="1" applyAlignment="1" applyProtection="1">
      <alignment vertical="center"/>
      <protection/>
    </xf>
    <xf numFmtId="0" fontId="124" fillId="46" borderId="102" xfId="61" applyFont="1" applyFill="1" applyBorder="1" applyAlignment="1" applyProtection="1" quotePrefix="1">
      <alignment horizontal="right" vertical="center"/>
      <protection/>
    </xf>
    <xf numFmtId="0" fontId="123" fillId="46" borderId="103" xfId="61" applyFont="1" applyFill="1" applyBorder="1" applyAlignment="1" applyProtection="1">
      <alignment horizontal="right" vertical="center"/>
      <protection/>
    </xf>
    <xf numFmtId="0" fontId="120" fillId="46" borderId="104" xfId="61" applyFont="1" applyFill="1" applyBorder="1" applyAlignment="1" applyProtection="1">
      <alignment horizontal="center" vertical="center" wrapText="1"/>
      <protection/>
    </xf>
    <xf numFmtId="3" fontId="122" fillId="46" borderId="102" xfId="56" applyNumberFormat="1" applyFont="1" applyFill="1" applyBorder="1" applyAlignment="1" applyProtection="1">
      <alignment vertical="center"/>
      <protection/>
    </xf>
    <xf numFmtId="3" fontId="122" fillId="46" borderId="103" xfId="56" applyNumberFormat="1" applyFont="1" applyFill="1" applyBorder="1" applyAlignment="1" applyProtection="1">
      <alignment vertical="center"/>
      <protection/>
    </xf>
    <xf numFmtId="0" fontId="5" fillId="46" borderId="0" xfId="56" applyFont="1" applyFill="1" applyAlignment="1" applyProtection="1">
      <alignment vertical="center"/>
      <protection/>
    </xf>
    <xf numFmtId="0" fontId="5" fillId="46" borderId="0" xfId="56" applyFont="1" applyFill="1" applyAlignment="1" applyProtection="1">
      <alignment vertical="center" wrapText="1"/>
      <protection/>
    </xf>
    <xf numFmtId="3" fontId="5" fillId="46" borderId="0" xfId="56" applyNumberFormat="1" applyFont="1" applyFill="1" applyAlignment="1" applyProtection="1">
      <alignment horizontal="right" vertical="center"/>
      <protection/>
    </xf>
    <xf numFmtId="0" fontId="5" fillId="35" borderId="0" xfId="56" applyFont="1" applyFill="1" applyBorder="1" applyAlignment="1" applyProtection="1" quotePrefix="1">
      <alignment horizontal="center" vertical="center"/>
      <protection/>
    </xf>
    <xf numFmtId="0" fontId="5" fillId="35" borderId="0" xfId="56" applyFont="1" applyFill="1" applyBorder="1" applyAlignment="1" applyProtection="1" quotePrefix="1">
      <alignment horizontal="center" vertical="center" wrapText="1"/>
      <protection/>
    </xf>
    <xf numFmtId="0" fontId="13" fillId="45" borderId="32" xfId="56" applyFont="1" applyFill="1" applyBorder="1" applyAlignment="1" applyProtection="1" quotePrefix="1">
      <alignment horizontal="center" vertical="center" wrapText="1"/>
      <protection/>
    </xf>
    <xf numFmtId="0" fontId="36" fillId="45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 quotePrefix="1">
      <alignment horizontal="left" vertical="center"/>
      <protection/>
    </xf>
    <xf numFmtId="0" fontId="5" fillId="35" borderId="18" xfId="56" applyFont="1" applyFill="1" applyBorder="1" applyAlignment="1" applyProtection="1" quotePrefix="1">
      <alignment horizontal="left" vertical="center" wrapText="1"/>
      <protection/>
    </xf>
    <xf numFmtId="3" fontId="23" fillId="35" borderId="18" xfId="56" applyNumberFormat="1" applyFont="1" applyFill="1" applyBorder="1" applyAlignment="1" applyProtection="1" quotePrefix="1">
      <alignment horizontal="center" vertical="center"/>
      <protection/>
    </xf>
    <xf numFmtId="3" fontId="13" fillId="35" borderId="18" xfId="56" applyNumberFormat="1" applyFont="1" applyFill="1" applyBorder="1" applyAlignment="1" applyProtection="1" quotePrefix="1">
      <alignment horizontal="center" vertical="center"/>
      <protection/>
    </xf>
    <xf numFmtId="3" fontId="18" fillId="35" borderId="89" xfId="56" applyNumberFormat="1" applyFont="1" applyFill="1" applyBorder="1" applyAlignment="1" applyProtection="1" quotePrefix="1">
      <alignment horizontal="center" vertical="center"/>
      <protection/>
    </xf>
    <xf numFmtId="176" fontId="13" fillId="4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140" xfId="56" applyNumberFormat="1" applyFont="1" applyFill="1" applyBorder="1" applyAlignment="1" applyProtection="1">
      <alignment horizontal="right" vertical="center"/>
      <protection/>
    </xf>
    <xf numFmtId="187" fontId="62" fillId="45" borderId="130" xfId="56" applyNumberFormat="1" applyFont="1" applyFill="1" applyBorder="1" applyAlignment="1" applyProtection="1">
      <alignment horizontal="right" vertical="center"/>
      <protection/>
    </xf>
    <xf numFmtId="187" fontId="62" fillId="45" borderId="147" xfId="56" applyNumberFormat="1" applyFont="1" applyFill="1" applyBorder="1" applyAlignment="1" applyProtection="1">
      <alignment horizontal="right" vertical="center"/>
      <protection/>
    </xf>
    <xf numFmtId="187" fontId="62" fillId="45" borderId="131" xfId="56" applyNumberFormat="1" applyFont="1" applyFill="1" applyBorder="1" applyAlignment="1" applyProtection="1">
      <alignment horizontal="right" vertical="center"/>
      <protection/>
    </xf>
    <xf numFmtId="176" fontId="13" fillId="4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87" xfId="56" applyNumberFormat="1" applyFont="1" applyFill="1" applyBorder="1" applyAlignment="1" applyProtection="1">
      <alignment horizontal="right" vertical="center"/>
      <protection/>
    </xf>
    <xf numFmtId="187" fontId="62" fillId="45" borderId="102" xfId="56" applyNumberFormat="1" applyFont="1" applyFill="1" applyBorder="1" applyAlignment="1" applyProtection="1">
      <alignment horizontal="right" vertical="center"/>
      <protection/>
    </xf>
    <xf numFmtId="187" fontId="62" fillId="45" borderId="103" xfId="56" applyNumberFormat="1" applyFont="1" applyFill="1" applyBorder="1" applyAlignment="1" applyProtection="1">
      <alignment horizontal="right" vertical="center"/>
      <protection/>
    </xf>
    <xf numFmtId="187" fontId="62" fillId="45" borderId="104" xfId="56" applyNumberFormat="1" applyFont="1" applyFill="1" applyBorder="1" applyAlignment="1" applyProtection="1">
      <alignment horizontal="right" vertical="center"/>
      <protection/>
    </xf>
    <xf numFmtId="0" fontId="5" fillId="47" borderId="0" xfId="56" applyFont="1" applyFill="1" applyAlignment="1" applyProtection="1">
      <alignment vertical="center"/>
      <protection/>
    </xf>
    <xf numFmtId="0" fontId="5" fillId="47" borderId="0" xfId="56" applyFont="1" applyFill="1" applyAlignment="1" applyProtection="1">
      <alignment vertical="center" wrapText="1"/>
      <protection/>
    </xf>
    <xf numFmtId="3" fontId="5" fillId="47" borderId="0" xfId="56" applyNumberFormat="1" applyFont="1" applyFill="1" applyAlignment="1" applyProtection="1">
      <alignment horizontal="right" vertical="center"/>
      <protection/>
    </xf>
    <xf numFmtId="0" fontId="8" fillId="35" borderId="45" xfId="61" applyFont="1" applyFill="1" applyBorder="1" applyAlignment="1" applyProtection="1">
      <alignment horizontal="center" vertical="center" wrapText="1"/>
      <protection/>
    </xf>
    <xf numFmtId="1" fontId="13" fillId="35" borderId="78" xfId="56" applyNumberFormat="1" applyFont="1" applyFill="1" applyBorder="1" applyAlignment="1" applyProtection="1">
      <alignment horizontal="center" vertical="center" wrapText="1"/>
      <protection/>
    </xf>
    <xf numFmtId="1" fontId="13" fillId="35" borderId="61" xfId="56" applyNumberFormat="1" applyFont="1" applyFill="1" applyBorder="1" applyAlignment="1" applyProtection="1">
      <alignment horizontal="center" vertical="center" wrapText="1"/>
      <protection/>
    </xf>
    <xf numFmtId="1" fontId="13" fillId="35" borderId="23" xfId="56" applyNumberFormat="1" applyFont="1" applyFill="1" applyBorder="1" applyAlignment="1" applyProtection="1">
      <alignment horizontal="center" vertical="center" wrapText="1"/>
      <protection/>
    </xf>
    <xf numFmtId="1" fontId="13" fillId="35" borderId="21" xfId="56" applyNumberFormat="1" applyFont="1" applyFill="1" applyBorder="1" applyAlignment="1" applyProtection="1">
      <alignment horizontal="center" vertical="center" wrapText="1"/>
      <protection/>
    </xf>
    <xf numFmtId="0" fontId="5" fillId="35" borderId="48" xfId="56" applyFont="1" applyFill="1" applyBorder="1" applyAlignment="1" applyProtection="1">
      <alignment horizontal="left" vertical="center"/>
      <protection/>
    </xf>
    <xf numFmtId="0" fontId="5" fillId="35" borderId="61" xfId="56" applyFont="1" applyFill="1" applyBorder="1" applyAlignment="1" applyProtection="1">
      <alignment horizontal="left" vertical="center"/>
      <protection/>
    </xf>
    <xf numFmtId="0" fontId="98" fillId="35" borderId="0" xfId="56" applyFont="1" applyFill="1" applyBorder="1" applyAlignment="1" applyProtection="1">
      <alignment horizontal="left" vertical="center" wrapText="1"/>
      <protection/>
    </xf>
    <xf numFmtId="0" fontId="126" fillId="35" borderId="151" xfId="59" applyFont="1" applyFill="1" applyBorder="1" applyProtection="1">
      <alignment/>
      <protection/>
    </xf>
    <xf numFmtId="0" fontId="100" fillId="42" borderId="19" xfId="56" applyFont="1" applyFill="1" applyBorder="1" applyAlignment="1" applyProtection="1" quotePrefix="1">
      <alignment vertical="center"/>
      <protection/>
    </xf>
    <xf numFmtId="0" fontId="98" fillId="42" borderId="133" xfId="56" applyFont="1" applyFill="1" applyBorder="1" applyAlignment="1" applyProtection="1">
      <alignment horizontal="center" vertical="center"/>
      <protection/>
    </xf>
    <xf numFmtId="0" fontId="99" fillId="42" borderId="78" xfId="56" applyFont="1" applyFill="1" applyBorder="1" applyAlignment="1" applyProtection="1" quotePrefix="1">
      <alignment horizontal="center" vertical="center"/>
      <protection/>
    </xf>
    <xf numFmtId="0" fontId="99" fillId="42" borderId="23" xfId="56" applyFont="1" applyFill="1" applyBorder="1" applyAlignment="1" applyProtection="1">
      <alignment horizontal="center" vertical="center"/>
      <protection/>
    </xf>
    <xf numFmtId="0" fontId="100" fillId="42" borderId="134" xfId="56" applyFont="1" applyFill="1" applyBorder="1" applyAlignment="1" applyProtection="1" quotePrefix="1">
      <alignment horizontal="center" vertical="center" wrapText="1"/>
      <protection/>
    </xf>
    <xf numFmtId="0" fontId="149" fillId="42" borderId="16" xfId="56" applyFont="1" applyFill="1" applyBorder="1" applyAlignment="1" applyProtection="1">
      <alignment horizontal="center" vertical="center"/>
      <protection/>
    </xf>
    <xf numFmtId="0" fontId="149" fillId="42" borderId="19" xfId="56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56" applyFont="1" applyFill="1" applyBorder="1" applyAlignment="1" applyProtection="1">
      <alignment horizontal="center" vertical="center"/>
      <protection/>
    </xf>
    <xf numFmtId="0" fontId="98" fillId="42" borderId="134" xfId="56" applyFont="1" applyFill="1" applyBorder="1" applyAlignment="1" applyProtection="1">
      <alignment horizontal="center" vertical="center"/>
      <protection/>
    </xf>
    <xf numFmtId="0" fontId="152" fillId="42" borderId="33" xfId="56" applyFont="1" applyFill="1" applyBorder="1" applyAlignment="1" applyProtection="1">
      <alignment horizontal="center" vertical="center"/>
      <protection/>
    </xf>
    <xf numFmtId="0" fontId="149" fillId="42" borderId="33" xfId="56" applyFont="1" applyFill="1" applyBorder="1" applyAlignment="1" applyProtection="1">
      <alignment horizontal="center" vertical="center"/>
      <protection/>
    </xf>
    <xf numFmtId="176" fontId="153" fillId="42" borderId="156" xfId="61" applyNumberFormat="1" applyFont="1" applyFill="1" applyBorder="1" applyAlignment="1">
      <alignment horizontal="right" vertical="center"/>
      <protection/>
    </xf>
    <xf numFmtId="179" fontId="99" fillId="42" borderId="103" xfId="61" applyNumberFormat="1" applyFont="1" applyFill="1" applyBorder="1" applyAlignment="1" quotePrefix="1">
      <alignment horizontal="right" vertical="center"/>
      <protection/>
    </xf>
    <xf numFmtId="0" fontId="100" fillId="42" borderId="88" xfId="61" applyFont="1" applyFill="1" applyBorder="1" applyAlignment="1">
      <alignment horizontal="center" vertical="center" wrapText="1"/>
      <protection/>
    </xf>
    <xf numFmtId="3" fontId="100" fillId="42" borderId="87" xfId="56" applyNumberFormat="1" applyFont="1" applyFill="1" applyBorder="1" applyAlignment="1">
      <alignment vertical="center"/>
      <protection/>
    </xf>
    <xf numFmtId="3" fontId="100" fillId="42" borderId="87" xfId="56" applyNumberFormat="1" applyFont="1" applyFill="1" applyBorder="1" applyAlignment="1" applyProtection="1">
      <alignment vertical="center"/>
      <protection/>
    </xf>
    <xf numFmtId="3" fontId="98" fillId="42" borderId="102" xfId="56" applyNumberFormat="1" applyFont="1" applyFill="1" applyBorder="1" applyAlignment="1">
      <alignment vertical="center"/>
      <protection/>
    </xf>
    <xf numFmtId="3" fontId="98" fillId="42" borderId="103" xfId="56" applyNumberFormat="1" applyFont="1" applyFill="1" applyBorder="1" applyAlignment="1">
      <alignment vertical="center"/>
      <protection/>
    </xf>
    <xf numFmtId="3" fontId="98" fillId="42" borderId="104" xfId="56" applyNumberFormat="1" applyFont="1" applyFill="1" applyBorder="1" applyAlignment="1">
      <alignment vertical="center"/>
      <protection/>
    </xf>
    <xf numFmtId="185" fontId="122" fillId="44" borderId="97" xfId="56" applyNumberFormat="1" applyFont="1" applyFill="1" applyBorder="1" applyAlignment="1" applyProtection="1">
      <alignment horizontal="center" vertical="center"/>
      <protection/>
    </xf>
    <xf numFmtId="185" fontId="122" fillId="44" borderId="83" xfId="56" applyNumberFormat="1" applyFont="1" applyFill="1" applyBorder="1" applyAlignment="1" applyProtection="1">
      <alignment horizontal="center" vertical="center"/>
      <protection/>
    </xf>
    <xf numFmtId="185" fontId="122" fillId="44" borderId="92" xfId="56" applyNumberFormat="1" applyFont="1" applyFill="1" applyBorder="1" applyAlignment="1" applyProtection="1">
      <alignment horizontal="center" vertical="center"/>
      <protection/>
    </xf>
    <xf numFmtId="185" fontId="122" fillId="44" borderId="52" xfId="56" applyNumberFormat="1" applyFont="1" applyFill="1" applyBorder="1" applyAlignment="1" applyProtection="1">
      <alignment horizontal="center" vertical="center"/>
      <protection/>
    </xf>
    <xf numFmtId="185" fontId="122" fillId="44" borderId="94" xfId="56" applyNumberFormat="1" applyFont="1" applyFill="1" applyBorder="1" applyAlignment="1" applyProtection="1">
      <alignment horizontal="center" vertical="center"/>
      <protection/>
    </xf>
    <xf numFmtId="185" fontId="122" fillId="44" borderId="54" xfId="56" applyNumberFormat="1" applyFont="1" applyFill="1" applyBorder="1" applyAlignment="1" applyProtection="1">
      <alignment horizontal="center" vertical="center"/>
      <protection/>
    </xf>
    <xf numFmtId="185" fontId="122" fillId="44" borderId="99" xfId="56" applyNumberFormat="1" applyFont="1" applyFill="1" applyBorder="1" applyAlignment="1" applyProtection="1">
      <alignment horizontal="center" vertical="center"/>
      <protection/>
    </xf>
    <xf numFmtId="185" fontId="122" fillId="44" borderId="57" xfId="56" applyNumberFormat="1" applyFont="1" applyFill="1" applyBorder="1" applyAlignment="1" applyProtection="1">
      <alignment horizontal="center" vertical="center"/>
      <protection/>
    </xf>
    <xf numFmtId="185" fontId="122" fillId="44" borderId="108" xfId="56" applyNumberFormat="1" applyFont="1" applyFill="1" applyBorder="1" applyAlignment="1" applyProtection="1">
      <alignment horizontal="center" vertical="center"/>
      <protection/>
    </xf>
    <xf numFmtId="185" fontId="122" fillId="44" borderId="98" xfId="56" applyNumberFormat="1" applyFont="1" applyFill="1" applyBorder="1" applyAlignment="1" applyProtection="1">
      <alignment horizontal="center" vertical="center"/>
      <protection/>
    </xf>
    <xf numFmtId="185" fontId="122" fillId="44" borderId="91" xfId="56" applyNumberFormat="1" applyFont="1" applyFill="1" applyBorder="1" applyAlignment="1" applyProtection="1">
      <alignment horizontal="center" vertical="center"/>
      <protection/>
    </xf>
    <xf numFmtId="185" fontId="122" fillId="44" borderId="58" xfId="56" applyNumberFormat="1" applyFont="1" applyFill="1" applyBorder="1" applyAlignment="1" applyProtection="1">
      <alignment horizontal="center" vertical="center"/>
      <protection/>
    </xf>
    <xf numFmtId="185" fontId="122" fillId="44" borderId="100" xfId="56" applyNumberFormat="1" applyFont="1" applyFill="1" applyBorder="1" applyAlignment="1" applyProtection="1">
      <alignment horizontal="center" vertical="center"/>
      <protection/>
    </xf>
    <xf numFmtId="0" fontId="91" fillId="42" borderId="23" xfId="56" applyFont="1" applyFill="1" applyBorder="1" applyAlignment="1">
      <alignment horizontal="center" vertical="center"/>
      <protection/>
    </xf>
    <xf numFmtId="0" fontId="154" fillId="42" borderId="23" xfId="56" applyFont="1" applyFill="1" applyBorder="1" applyAlignment="1" applyProtection="1">
      <alignment horizontal="center" vertical="center"/>
      <protection/>
    </xf>
    <xf numFmtId="0" fontId="28" fillId="35" borderId="33" xfId="0" applyFont="1" applyFill="1" applyBorder="1" applyAlignment="1" applyProtection="1">
      <alignment horizontal="center"/>
      <protection/>
    </xf>
    <xf numFmtId="0" fontId="36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91" fillId="42" borderId="23" xfId="56" applyFont="1" applyFill="1" applyBorder="1" applyAlignment="1" applyProtection="1">
      <alignment horizontal="center" vertical="center"/>
      <protection/>
    </xf>
    <xf numFmtId="3" fontId="13" fillId="37" borderId="23" xfId="56" applyNumberFormat="1" applyFont="1" applyFill="1" applyBorder="1" applyAlignment="1" applyProtection="1">
      <alignment horizontal="right" vertical="center"/>
      <protection/>
    </xf>
    <xf numFmtId="3" fontId="13" fillId="37" borderId="21" xfId="56" applyNumberFormat="1" applyFont="1" applyFill="1" applyBorder="1" applyAlignment="1" applyProtection="1">
      <alignment horizontal="right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 locked="0"/>
    </xf>
    <xf numFmtId="3" fontId="8" fillId="35" borderId="117" xfId="56" applyNumberFormat="1" applyFont="1" applyFill="1" applyBorder="1" applyAlignment="1" applyProtection="1">
      <alignment horizontal="right" vertical="center"/>
      <protection locked="0"/>
    </xf>
    <xf numFmtId="3" fontId="8" fillId="35" borderId="119" xfId="56" applyNumberFormat="1" applyFont="1" applyFill="1" applyBorder="1" applyAlignment="1" applyProtection="1">
      <alignment horizontal="right" vertical="center"/>
      <protection locked="0"/>
    </xf>
    <xf numFmtId="3" fontId="8" fillId="35" borderId="121" xfId="56" applyNumberFormat="1" applyFont="1" applyFill="1" applyBorder="1" applyAlignment="1" applyProtection="1">
      <alignment horizontal="right" vertical="center"/>
      <protection locked="0"/>
    </xf>
    <xf numFmtId="3" fontId="8" fillId="35" borderId="18" xfId="56" applyNumberFormat="1" applyFont="1" applyFill="1" applyBorder="1" applyAlignment="1" applyProtection="1">
      <alignment horizontal="right" vertical="center"/>
      <protection locked="0"/>
    </xf>
    <xf numFmtId="3" fontId="8" fillId="35" borderId="123" xfId="56" applyNumberFormat="1" applyFont="1" applyFill="1" applyBorder="1" applyAlignment="1" applyProtection="1">
      <alignment horizontal="right" vertical="center"/>
      <protection locked="0"/>
    </xf>
    <xf numFmtId="3" fontId="8" fillId="42" borderId="33" xfId="56" applyNumberFormat="1" applyFont="1" applyFill="1" applyBorder="1" applyAlignment="1" applyProtection="1">
      <alignment horizontal="right" vertical="center"/>
      <protection locked="0"/>
    </xf>
    <xf numFmtId="3" fontId="122" fillId="44" borderId="78" xfId="56" applyNumberFormat="1" applyFont="1" applyFill="1" applyBorder="1" applyAlignment="1" applyProtection="1">
      <alignment vertical="center"/>
      <protection locked="0"/>
    </xf>
    <xf numFmtId="3" fontId="122" fillId="44" borderId="23" xfId="56" applyNumberFormat="1" applyFont="1" applyFill="1" applyBorder="1" applyAlignment="1" applyProtection="1">
      <alignment vertical="center"/>
      <protection locked="0"/>
    </xf>
    <xf numFmtId="3" fontId="122" fillId="44" borderId="21" xfId="56" applyNumberFormat="1" applyFont="1" applyFill="1" applyBorder="1" applyAlignment="1" applyProtection="1">
      <alignment vertical="center"/>
      <protection locked="0"/>
    </xf>
    <xf numFmtId="3" fontId="122" fillId="44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2" borderId="34" xfId="56" applyNumberFormat="1" applyFont="1" applyFill="1" applyBorder="1" applyAlignment="1" applyProtection="1">
      <alignment vertical="center"/>
      <protection/>
    </xf>
    <xf numFmtId="3" fontId="98" fillId="42" borderId="45" xfId="56" applyNumberFormat="1" applyFont="1" applyFill="1" applyBorder="1" applyAlignment="1" applyProtection="1">
      <alignment vertical="center"/>
      <protection/>
    </xf>
    <xf numFmtId="0" fontId="156" fillId="38" borderId="0" xfId="56" applyFont="1" applyFill="1" applyAlignment="1">
      <alignment vertical="center"/>
      <protection/>
    </xf>
    <xf numFmtId="0" fontId="21" fillId="33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43" borderId="61" xfId="56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56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5" fillId="33" borderId="0" xfId="56" applyFont="1" applyFill="1" applyAlignment="1">
      <alignment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 locked="0"/>
    </xf>
    <xf numFmtId="3" fontId="5" fillId="35" borderId="60" xfId="56" applyNumberFormat="1" applyFont="1" applyFill="1" applyBorder="1" applyAlignment="1" applyProtection="1">
      <alignment horizontal="right" vertical="center"/>
      <protection locked="0"/>
    </xf>
    <xf numFmtId="3" fontId="122" fillId="46" borderId="104" xfId="56" applyNumberFormat="1" applyFont="1" applyFill="1" applyBorder="1" applyAlignment="1">
      <alignment vertical="center"/>
      <protection/>
    </xf>
    <xf numFmtId="0" fontId="106" fillId="45" borderId="16" xfId="56" applyFont="1" applyFill="1" applyBorder="1" applyAlignment="1" applyProtection="1">
      <alignment horizontal="center" vertical="center" wrapText="1"/>
      <protection/>
    </xf>
    <xf numFmtId="0" fontId="106" fillId="45" borderId="37" xfId="56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56" applyFont="1" applyFill="1" applyBorder="1" applyAlignment="1" applyProtection="1">
      <alignment horizontal="center" vertical="center"/>
      <protection/>
    </xf>
    <xf numFmtId="0" fontId="41" fillId="38" borderId="23" xfId="61" applyFont="1" applyFill="1" applyBorder="1" applyAlignment="1" quotePrefix="1">
      <alignment horizontal="left" vertical="center"/>
      <protection/>
    </xf>
    <xf numFmtId="0" fontId="41" fillId="38" borderId="34" xfId="61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38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38" borderId="25" xfId="61" applyFont="1" applyFill="1" applyBorder="1" applyAlignment="1" quotePrefix="1">
      <alignment horizontal="left" vertical="center"/>
      <protection/>
    </xf>
    <xf numFmtId="0" fontId="41" fillId="38" borderId="158" xfId="61" applyFont="1" applyFill="1" applyBorder="1" applyAlignment="1" quotePrefix="1">
      <alignment horizontal="left" vertical="center"/>
      <protection/>
    </xf>
    <xf numFmtId="0" fontId="41" fillId="38" borderId="23" xfId="61" applyFont="1" applyFill="1" applyBorder="1" applyAlignment="1" quotePrefix="1">
      <alignment horizontal="left" vertical="center" wrapText="1"/>
      <protection/>
    </xf>
    <xf numFmtId="0" fontId="41" fillId="38" borderId="34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38" borderId="23" xfId="61" applyFont="1" applyFill="1" applyBorder="1" applyAlignment="1">
      <alignment horizontal="left" vertical="center"/>
      <protection/>
    </xf>
    <xf numFmtId="0" fontId="41" fillId="38" borderId="34" xfId="61" applyFont="1" applyFill="1" applyBorder="1" applyAlignment="1">
      <alignment horizontal="left" vertical="center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3" fontId="36" fillId="4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59" xfId="61" applyFont="1" applyFill="1" applyBorder="1" applyAlignment="1" quotePrefix="1">
      <alignment horizontal="left" vertical="center"/>
      <protection/>
    </xf>
    <xf numFmtId="0" fontId="41" fillId="38" borderId="160" xfId="61" applyFont="1" applyFill="1" applyBorder="1" applyAlignment="1" quotePrefix="1">
      <alignment horizontal="left" vertical="center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3" fontId="36" fillId="45" borderId="18" xfId="57" applyNumberFormat="1" applyFont="1" applyFill="1" applyBorder="1" applyAlignment="1">
      <alignment horizontal="center" vertical="center" wrapText="1"/>
      <protection/>
    </xf>
    <xf numFmtId="3" fontId="36" fillId="45" borderId="30" xfId="57" applyNumberFormat="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vertical="center"/>
      <protection/>
    </xf>
    <xf numFmtId="0" fontId="41" fillId="38" borderId="34" xfId="57" applyFont="1" applyFill="1" applyBorder="1" applyAlignment="1">
      <alignment horizontal="left" vertical="center"/>
      <protection/>
    </xf>
    <xf numFmtId="0" fontId="41" fillId="38" borderId="25" xfId="61" applyFont="1" applyFill="1" applyBorder="1" applyAlignment="1">
      <alignment vertical="center" wrapText="1"/>
      <protection/>
    </xf>
    <xf numFmtId="0" fontId="51" fillId="38" borderId="158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wrapText="1"/>
      <protection/>
    </xf>
    <xf numFmtId="0" fontId="51" fillId="38" borderId="34" xfId="57" applyFont="1" applyFill="1" applyBorder="1" applyAlignment="1">
      <alignment wrapText="1"/>
      <protection/>
    </xf>
    <xf numFmtId="0" fontId="41" fillId="38" borderId="27" xfId="57" applyFont="1" applyFill="1" applyBorder="1" applyAlignment="1">
      <alignment horizontal="left" vertical="center"/>
      <protection/>
    </xf>
    <xf numFmtId="0" fontId="41" fillId="38" borderId="161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/>
      <protection/>
    </xf>
    <xf numFmtId="0" fontId="41" fillId="38" borderId="34" xfId="57" applyFont="1" applyFill="1" applyBorder="1" applyAlignment="1">
      <alignment horizontal="left"/>
      <protection/>
    </xf>
    <xf numFmtId="0" fontId="30" fillId="0" borderId="11" xfId="57" applyFont="1" applyBorder="1" applyAlignment="1" quotePrefix="1">
      <alignment horizontal="center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vertical="center" wrapText="1"/>
      <protection/>
    </xf>
    <xf numFmtId="0" fontId="51" fillId="38" borderId="162" xfId="57" applyFont="1" applyFill="1" applyBorder="1" applyAlignment="1">
      <alignment horizontal="left" vertical="center" wrapText="1"/>
      <protection/>
    </xf>
    <xf numFmtId="0" fontId="41" fillId="38" borderId="25" xfId="61" applyFont="1" applyFill="1" applyBorder="1" applyAlignment="1" quotePrefix="1">
      <alignment horizontal="left" vertical="center" wrapText="1"/>
      <protection/>
    </xf>
    <xf numFmtId="0" fontId="51" fillId="38" borderId="158" xfId="57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wrapText="1"/>
      <protection/>
    </xf>
    <xf numFmtId="0" fontId="51" fillId="38" borderId="162" xfId="57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horizontal="left" wrapText="1"/>
      <protection/>
    </xf>
    <xf numFmtId="0" fontId="41" fillId="38" borderId="34" xfId="61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vertical="center" wrapText="1"/>
      <protection/>
    </xf>
    <xf numFmtId="0" fontId="41" fillId="38" borderId="28" xfId="61" applyFont="1" applyFill="1" applyBorder="1" applyAlignment="1">
      <alignment vertical="center" wrapText="1"/>
      <protection/>
    </xf>
    <xf numFmtId="0" fontId="51" fillId="38" borderId="162" xfId="57" applyFont="1" applyFill="1" applyBorder="1" applyAlignment="1">
      <alignment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wrapText="1"/>
      <protection/>
    </xf>
    <xf numFmtId="0" fontId="41" fillId="38" borderId="34" xfId="57" applyFont="1" applyFill="1" applyBorder="1" applyAlignment="1">
      <alignment horizontal="left" wrapText="1"/>
      <protection/>
    </xf>
    <xf numFmtId="0" fontId="41" fillId="38" borderId="25" xfId="57" applyFont="1" applyFill="1" applyBorder="1" applyAlignment="1">
      <alignment vertical="center" wrapText="1"/>
      <protection/>
    </xf>
    <xf numFmtId="0" fontId="54" fillId="38" borderId="163" xfId="57" applyFont="1" applyFill="1" applyBorder="1" applyAlignment="1" applyProtection="1">
      <alignment vertical="center" wrapText="1"/>
      <protection/>
    </xf>
    <xf numFmtId="0" fontId="56" fillId="38" borderId="164" xfId="57" applyFont="1" applyFill="1" applyBorder="1" applyAlignment="1" applyProtection="1">
      <alignment vertical="center" wrapText="1"/>
      <protection/>
    </xf>
    <xf numFmtId="0" fontId="41" fillId="38" borderId="34" xfId="61" applyFont="1" applyFill="1" applyBorder="1" applyAlignment="1">
      <alignment vertical="center" wrapText="1"/>
      <protection/>
    </xf>
    <xf numFmtId="0" fontId="41" fillId="38" borderId="23" xfId="61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>
      <alignment horizontal="left" vertical="center" wrapText="1"/>
      <protection/>
    </xf>
    <xf numFmtId="0" fontId="41" fillId="38" borderId="34" xfId="61" applyFont="1" applyFill="1" applyBorder="1" applyAlignment="1">
      <alignment horizontal="left"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38" borderId="153" xfId="61" applyFont="1" applyFill="1" applyBorder="1" applyAlignment="1" applyProtection="1">
      <alignment horizontal="left" vertical="center" wrapText="1"/>
      <protection/>
    </xf>
    <xf numFmtId="0" fontId="56" fillId="38" borderId="152" xfId="57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vertical="center" wrapText="1"/>
      <protection/>
    </xf>
    <xf numFmtId="0" fontId="56" fillId="38" borderId="152" xfId="57" applyFont="1" applyFill="1" applyBorder="1" applyAlignment="1" applyProtection="1">
      <alignment vertical="center" wrapText="1"/>
      <protection/>
    </xf>
    <xf numFmtId="0" fontId="54" fillId="38" borderId="165" xfId="61" applyFont="1" applyFill="1" applyBorder="1" applyAlignment="1" applyProtection="1">
      <alignment horizontal="left" vertical="center"/>
      <protection/>
    </xf>
    <xf numFmtId="0" fontId="54" fillId="38" borderId="160" xfId="61" applyFont="1" applyFill="1" applyBorder="1" applyAlignment="1" applyProtection="1" quotePrefix="1">
      <alignment horizontal="left" vertical="center"/>
      <protection/>
    </xf>
    <xf numFmtId="0" fontId="54" fillId="38" borderId="153" xfId="57" applyFont="1" applyFill="1" applyBorder="1" applyAlignment="1" applyProtection="1">
      <alignment horizontal="left" vertical="center"/>
      <protection/>
    </xf>
    <xf numFmtId="0" fontId="54" fillId="38" borderId="152" xfId="57" applyFont="1" applyFill="1" applyBorder="1" applyAlignment="1" applyProtection="1">
      <alignment horizontal="left" vertical="center"/>
      <protection/>
    </xf>
    <xf numFmtId="0" fontId="54" fillId="38" borderId="0" xfId="61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horizontal="left" wrapText="1"/>
      <protection/>
    </xf>
    <xf numFmtId="0" fontId="54" fillId="38" borderId="152" xfId="57" applyFont="1" applyFill="1" applyBorder="1" applyAlignment="1" applyProtection="1">
      <alignment horizontal="left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41" fillId="38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114" fillId="42" borderId="34" xfId="52" applyFill="1" applyBorder="1" applyAlignment="1" applyProtection="1">
      <alignment horizontal="center" vertical="center"/>
      <protection locked="0"/>
    </xf>
    <xf numFmtId="0" fontId="38" fillId="42" borderId="60" xfId="56" applyFont="1" applyFill="1" applyBorder="1" applyAlignment="1" applyProtection="1">
      <alignment horizontal="center" vertical="center"/>
      <protection locked="0"/>
    </xf>
    <xf numFmtId="0" fontId="38" fillId="42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56" applyFont="1" applyFill="1" applyBorder="1" applyAlignment="1" applyProtection="1">
      <alignment horizontal="center" vertical="center" wrapText="1"/>
      <protection locked="0"/>
    </xf>
    <xf numFmtId="0" fontId="96" fillId="42" borderId="60" xfId="56" applyFont="1" applyFill="1" applyBorder="1" applyAlignment="1" applyProtection="1">
      <alignment horizontal="center" vertical="center" wrapText="1"/>
      <protection locked="0"/>
    </xf>
    <xf numFmtId="0" fontId="96" fillId="42" borderId="61" xfId="56" applyFont="1" applyFill="1" applyBorder="1" applyAlignment="1" applyProtection="1">
      <alignment horizontal="center" vertical="center" wrapText="1"/>
      <protection locked="0"/>
    </xf>
    <xf numFmtId="0" fontId="72" fillId="42" borderId="34" xfId="56" applyFont="1" applyFill="1" applyBorder="1" applyAlignment="1" applyProtection="1">
      <alignment vertical="center" wrapText="1"/>
      <protection/>
    </xf>
    <xf numFmtId="0" fontId="72" fillId="42" borderId="60" xfId="56" applyFont="1" applyFill="1" applyBorder="1" applyAlignment="1" applyProtection="1">
      <alignment vertical="center" wrapText="1"/>
      <protection/>
    </xf>
    <xf numFmtId="0" fontId="72" fillId="42" borderId="61" xfId="56" applyFont="1" applyFill="1" applyBorder="1" applyAlignment="1" applyProtection="1">
      <alignment vertical="center" wrapText="1"/>
      <protection/>
    </xf>
    <xf numFmtId="0" fontId="72" fillId="42" borderId="79" xfId="61" applyFont="1" applyFill="1" applyBorder="1" applyAlignment="1" applyProtection="1" quotePrefix="1">
      <alignment horizontal="left" vertical="center"/>
      <protection/>
    </xf>
    <xf numFmtId="0" fontId="72" fillId="42" borderId="166" xfId="61" applyFont="1" applyFill="1" applyBorder="1" applyAlignment="1" applyProtection="1" quotePrefix="1">
      <alignment horizontal="left" vertical="center"/>
      <protection/>
    </xf>
    <xf numFmtId="0" fontId="72" fillId="42" borderId="60" xfId="61" applyFont="1" applyFill="1" applyBorder="1" applyAlignment="1" applyProtection="1" quotePrefix="1">
      <alignment horizontal="left" vertical="center"/>
      <protection/>
    </xf>
    <xf numFmtId="0" fontId="72" fillId="42" borderId="61" xfId="61" applyFont="1" applyFill="1" applyBorder="1" applyAlignment="1" applyProtection="1" quotePrefix="1">
      <alignment horizontal="left" vertical="center"/>
      <protection/>
    </xf>
    <xf numFmtId="0" fontId="90" fillId="42" borderId="60" xfId="61" applyFont="1" applyFill="1" applyBorder="1" applyAlignment="1" applyProtection="1">
      <alignment vertical="center" wrapText="1"/>
      <protection/>
    </xf>
    <xf numFmtId="0" fontId="158" fillId="42" borderId="60" xfId="56" applyFont="1" applyFill="1" applyBorder="1" applyAlignment="1" applyProtection="1">
      <alignment vertical="center" wrapText="1"/>
      <protection/>
    </xf>
    <xf numFmtId="0" fontId="90" fillId="42" borderId="60" xfId="56" applyFont="1" applyFill="1" applyBorder="1" applyAlignment="1" applyProtection="1">
      <alignment horizontal="left" vertical="center"/>
      <protection/>
    </xf>
    <xf numFmtId="191" fontId="66" fillId="42" borderId="34" xfId="60" applyNumberFormat="1" applyFont="1" applyFill="1" applyBorder="1" applyAlignment="1" applyProtection="1">
      <alignment horizontal="center" vertical="center"/>
      <protection locked="0"/>
    </xf>
    <xf numFmtId="191" fontId="66" fillId="42" borderId="61" xfId="60" applyNumberFormat="1" applyFont="1" applyFill="1" applyBorder="1" applyAlignment="1" applyProtection="1">
      <alignment horizontal="center" vertical="center"/>
      <protection locked="0"/>
    </xf>
    <xf numFmtId="0" fontId="90" fillId="42" borderId="34" xfId="56" applyFont="1" applyFill="1" applyBorder="1" applyAlignment="1" applyProtection="1">
      <alignment horizontal="left" vertical="center"/>
      <protection/>
    </xf>
    <xf numFmtId="0" fontId="90" fillId="42" borderId="60" xfId="56" applyFont="1" applyFill="1" applyBorder="1" applyAlignment="1" applyProtection="1">
      <alignment horizontal="left"/>
      <protection/>
    </xf>
    <xf numFmtId="0" fontId="90" fillId="42" borderId="60" xfId="56" applyFont="1" applyFill="1" applyBorder="1" applyAlignment="1" applyProtection="1">
      <alignment wrapText="1"/>
      <protection/>
    </xf>
    <xf numFmtId="0" fontId="158" fillId="42" borderId="60" xfId="56" applyFont="1" applyFill="1" applyBorder="1" applyAlignment="1" applyProtection="1">
      <alignment wrapText="1"/>
      <protection/>
    </xf>
    <xf numFmtId="0" fontId="88" fillId="44" borderId="60" xfId="61" applyFont="1" applyFill="1" applyBorder="1" applyAlignment="1" quotePrefix="1">
      <alignment horizontal="left" vertical="center" wrapText="1"/>
      <protection/>
    </xf>
    <xf numFmtId="0" fontId="159" fillId="44" borderId="60" xfId="56" applyFont="1" applyFill="1" applyBorder="1" applyAlignment="1">
      <alignment horizontal="left" vertical="center" wrapText="1"/>
      <protection/>
    </xf>
    <xf numFmtId="0" fontId="90" fillId="42" borderId="60" xfId="56" applyFont="1" applyFill="1" applyBorder="1" applyAlignment="1" applyProtection="1">
      <alignment vertical="center" wrapText="1"/>
      <protection/>
    </xf>
    <xf numFmtId="0" fontId="90" fillId="42" borderId="60" xfId="61" applyFont="1" applyFill="1" applyBorder="1" applyAlignment="1" applyProtection="1">
      <alignment horizontal="left" vertical="center"/>
      <protection/>
    </xf>
    <xf numFmtId="0" fontId="90" fillId="42" borderId="60" xfId="61" applyFont="1" applyFill="1" applyBorder="1" applyAlignment="1" applyProtection="1" quotePrefix="1">
      <alignment horizontal="left" vertical="center"/>
      <protection/>
    </xf>
    <xf numFmtId="0" fontId="90" fillId="42" borderId="45" xfId="56" applyFont="1" applyFill="1" applyBorder="1" applyAlignment="1" applyProtection="1">
      <alignment horizontal="left" vertical="center"/>
      <protection/>
    </xf>
    <xf numFmtId="0" fontId="90" fillId="42" borderId="60" xfId="61" applyFont="1" applyFill="1" applyBorder="1" applyAlignment="1" applyProtection="1" quotePrefix="1">
      <alignment horizontal="left" vertical="center" wrapText="1"/>
      <protection/>
    </xf>
    <xf numFmtId="0" fontId="158" fillId="42" borderId="60" xfId="56" applyFont="1" applyFill="1" applyBorder="1" applyAlignment="1" applyProtection="1">
      <alignment horizontal="left" vertical="center" wrapText="1"/>
      <protection/>
    </xf>
    <xf numFmtId="176" fontId="5" fillId="35" borderId="0" xfId="56" applyNumberFormat="1" applyFont="1" applyFill="1" applyBorder="1" applyAlignment="1" applyProtection="1">
      <alignment horizontal="left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2" borderId="34" xfId="56" applyFont="1" applyFill="1" applyBorder="1" applyAlignment="1" applyProtection="1">
      <alignment horizontal="center" vertical="center" wrapText="1"/>
      <protection/>
    </xf>
    <xf numFmtId="0" fontId="96" fillId="42" borderId="60" xfId="56" applyFont="1" applyFill="1" applyBorder="1" applyAlignment="1" applyProtection="1">
      <alignment horizontal="center" vertical="center" wrapText="1"/>
      <protection/>
    </xf>
    <xf numFmtId="0" fontId="96" fillId="42" borderId="61" xfId="56" applyFont="1" applyFill="1" applyBorder="1" applyAlignment="1" applyProtection="1">
      <alignment horizontal="center" vertical="center" wrapText="1"/>
      <protection/>
    </xf>
    <xf numFmtId="0" fontId="88" fillId="44" borderId="60" xfId="61" applyFont="1" applyFill="1" applyBorder="1" applyAlignment="1" applyProtection="1" quotePrefix="1">
      <alignment horizontal="left" vertical="center" wrapText="1"/>
      <protection/>
    </xf>
    <xf numFmtId="0" fontId="159" fillId="44" borderId="60" xfId="56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00" fillId="42" borderId="60" xfId="61" applyFont="1" applyFill="1" applyBorder="1" applyAlignment="1">
      <alignment horizontal="left" vertical="center" wrapText="1"/>
      <protection/>
    </xf>
    <xf numFmtId="0" fontId="100" fillId="42" borderId="60" xfId="61" applyFont="1" applyFill="1" applyBorder="1" applyAlignment="1" quotePrefix="1">
      <alignment horizontal="left" vertical="center"/>
      <protection/>
    </xf>
    <xf numFmtId="0" fontId="100" fillId="42" borderId="60" xfId="61" applyFont="1" applyFill="1" applyBorder="1" applyAlignment="1" quotePrefix="1">
      <alignment horizontal="left" vertical="center" wrapText="1"/>
      <protection/>
    </xf>
    <xf numFmtId="0" fontId="160" fillId="42" borderId="60" xfId="56" applyFont="1" applyFill="1" applyBorder="1" applyAlignment="1">
      <alignment horizontal="left" vertical="center" wrapText="1"/>
      <protection/>
    </xf>
    <xf numFmtId="0" fontId="100" fillId="42" borderId="60" xfId="61" applyFont="1" applyFill="1" applyBorder="1" applyAlignment="1">
      <alignment horizontal="left" vertical="center"/>
      <protection/>
    </xf>
    <xf numFmtId="0" fontId="100" fillId="42" borderId="60" xfId="56" applyFont="1" applyFill="1" applyBorder="1" applyAlignment="1">
      <alignment vertical="center" wrapText="1"/>
      <protection/>
    </xf>
    <xf numFmtId="0" fontId="161" fillId="42" borderId="60" xfId="56" applyFont="1" applyFill="1" applyBorder="1" applyAlignment="1">
      <alignment vertical="center" wrapText="1"/>
      <protection/>
    </xf>
    <xf numFmtId="0" fontId="161" fillId="42" borderId="60" xfId="56" applyFont="1" applyFill="1" applyBorder="1" applyAlignment="1">
      <alignment horizontal="left" vertical="center" wrapText="1"/>
      <protection/>
    </xf>
    <xf numFmtId="3" fontId="162" fillId="42" borderId="34" xfId="56" applyNumberFormat="1" applyFont="1" applyFill="1" applyBorder="1" applyAlignment="1" applyProtection="1">
      <alignment horizontal="center" vertical="center"/>
      <protection locked="0"/>
    </xf>
    <xf numFmtId="3" fontId="162" fillId="42" borderId="60" xfId="56" applyNumberFormat="1" applyFont="1" applyFill="1" applyBorder="1" applyAlignment="1" applyProtection="1">
      <alignment horizontal="center" vertical="center"/>
      <protection locked="0"/>
    </xf>
    <xf numFmtId="3" fontId="162" fillId="42" borderId="61" xfId="56" applyNumberFormat="1" applyFont="1" applyFill="1" applyBorder="1" applyAlignment="1" applyProtection="1">
      <alignment horizontal="center" vertical="center"/>
      <protection locked="0"/>
    </xf>
    <xf numFmtId="0" fontId="11" fillId="35" borderId="70" xfId="56" applyFont="1" applyFill="1" applyBorder="1" applyAlignment="1" applyProtection="1">
      <alignment horizontal="center" vertical="center"/>
      <protection/>
    </xf>
    <xf numFmtId="0" fontId="100" fillId="42" borderId="79" xfId="61" applyFont="1" applyFill="1" applyBorder="1" applyAlignment="1">
      <alignment vertical="center" wrapText="1"/>
      <protection/>
    </xf>
    <xf numFmtId="0" fontId="100" fillId="42" borderId="60" xfId="61" applyFont="1" applyFill="1" applyBorder="1" applyAlignment="1">
      <alignment vertical="center" wrapText="1"/>
      <protection/>
    </xf>
    <xf numFmtId="0" fontId="160" fillId="42" borderId="60" xfId="56" applyFont="1" applyFill="1" applyBorder="1" applyAlignment="1">
      <alignment vertical="center" wrapText="1"/>
      <protection/>
    </xf>
    <xf numFmtId="0" fontId="100" fillId="42" borderId="45" xfId="61" applyFont="1" applyFill="1" applyBorder="1" applyAlignment="1">
      <alignment horizontal="left" vertical="center"/>
      <protection/>
    </xf>
    <xf numFmtId="0" fontId="11" fillId="35" borderId="167" xfId="56" applyFont="1" applyFill="1" applyBorder="1" applyAlignment="1" applyProtection="1">
      <alignment horizontal="center"/>
      <protection/>
    </xf>
    <xf numFmtId="0" fontId="11" fillId="35" borderId="79" xfId="56" applyFont="1" applyFill="1" applyBorder="1" applyAlignment="1" applyProtection="1">
      <alignment horizontal="center"/>
      <protection/>
    </xf>
    <xf numFmtId="3" fontId="132" fillId="42" borderId="34" xfId="56" applyNumberFormat="1" applyFont="1" applyFill="1" applyBorder="1" applyAlignment="1" applyProtection="1">
      <alignment horizontal="center" vertical="center"/>
      <protection locked="0"/>
    </xf>
    <xf numFmtId="3" fontId="132" fillId="42" borderId="60" xfId="56" applyNumberFormat="1" applyFont="1" applyFill="1" applyBorder="1" applyAlignment="1" applyProtection="1">
      <alignment horizontal="center" vertical="center"/>
      <protection locked="0"/>
    </xf>
    <xf numFmtId="3" fontId="132" fillId="42" borderId="61" xfId="56" applyNumberFormat="1" applyFont="1" applyFill="1" applyBorder="1" applyAlignment="1" applyProtection="1">
      <alignment horizontal="center" vertical="center"/>
      <protection locked="0"/>
    </xf>
    <xf numFmtId="0" fontId="100" fillId="42" borderId="60" xfId="56" applyFont="1" applyFill="1" applyBorder="1" applyAlignment="1">
      <alignment horizontal="left" vertical="center"/>
      <protection/>
    </xf>
    <xf numFmtId="0" fontId="100" fillId="42" borderId="60" xfId="56" applyFont="1" applyFill="1" applyBorder="1" applyAlignment="1">
      <alignment horizontal="left" vertical="center" wrapText="1"/>
      <protection/>
    </xf>
    <xf numFmtId="0" fontId="100" fillId="42" borderId="45" xfId="56" applyFont="1" applyFill="1" applyBorder="1" applyAlignment="1">
      <alignment horizontal="left" vertical="center" wrapText="1"/>
      <protection/>
    </xf>
    <xf numFmtId="0" fontId="72" fillId="42" borderId="34" xfId="56" applyFont="1" applyFill="1" applyBorder="1" applyAlignment="1" applyProtection="1">
      <alignment horizontal="center" vertical="center" wrapText="1"/>
      <protection/>
    </xf>
    <xf numFmtId="0" fontId="72" fillId="42" borderId="60" xfId="56" applyFont="1" applyFill="1" applyBorder="1" applyAlignment="1" applyProtection="1">
      <alignment horizontal="center" vertical="center" wrapText="1"/>
      <protection/>
    </xf>
    <xf numFmtId="0" fontId="72" fillId="42" borderId="61" xfId="56" applyFont="1" applyFill="1" applyBorder="1" applyAlignment="1" applyProtection="1">
      <alignment horizontal="center" vertical="center" wrapText="1"/>
      <protection/>
    </xf>
    <xf numFmtId="0" fontId="8" fillId="42" borderId="34" xfId="56" applyFont="1" applyFill="1" applyBorder="1" applyAlignment="1" applyProtection="1">
      <alignment horizontal="left" vertical="center"/>
      <protection/>
    </xf>
    <xf numFmtId="0" fontId="8" fillId="4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B41" sqref="B41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397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1262</v>
      </c>
      <c r="G10" s="1221" t="s">
        <v>1282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42369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1285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1284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1469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1263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1311</v>
      </c>
      <c r="D17" s="882"/>
      <c r="E17" s="1611" t="s">
        <v>1254</v>
      </c>
      <c r="F17" s="1613" t="s">
        <v>1259</v>
      </c>
      <c r="G17" s="1417" t="s">
        <v>1261</v>
      </c>
      <c r="H17" s="1418"/>
      <c r="I17" s="1419"/>
      <c r="J17" s="1420"/>
      <c r="K17" s="487"/>
      <c r="L17" s="487"/>
      <c r="M17" s="487"/>
      <c r="N17" s="998"/>
      <c r="O17" s="1421" t="s">
        <v>1266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1264</v>
      </c>
      <c r="C18" s="883"/>
      <c r="D18" s="883"/>
      <c r="E18" s="1612"/>
      <c r="F18" s="1614"/>
      <c r="G18" s="1422" t="s">
        <v>232</v>
      </c>
      <c r="H18" s="1423" t="s">
        <v>788</v>
      </c>
      <c r="I18" s="1423" t="s">
        <v>1296</v>
      </c>
      <c r="J18" s="1424" t="s">
        <v>1297</v>
      </c>
      <c r="K18" s="488" t="s">
        <v>1279</v>
      </c>
      <c r="L18" s="488" t="s">
        <v>1279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1468</v>
      </c>
      <c r="C20" s="1110"/>
      <c r="D20" s="1110"/>
      <c r="E20" s="1205" t="s">
        <v>1801</v>
      </c>
      <c r="F20" s="1205" t="s">
        <v>1802</v>
      </c>
      <c r="G20" s="1206" t="s">
        <v>1648</v>
      </c>
      <c r="H20" s="1207" t="s">
        <v>1649</v>
      </c>
      <c r="I20" s="1207" t="s">
        <v>1884</v>
      </c>
      <c r="J20" s="1208" t="s">
        <v>165</v>
      </c>
      <c r="K20" s="490" t="s">
        <v>1281</v>
      </c>
      <c r="L20" s="490" t="s">
        <v>1283</v>
      </c>
      <c r="M20" s="490" t="s">
        <v>1283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198</v>
      </c>
      <c r="C22" s="918" t="s">
        <v>1803</v>
      </c>
      <c r="D22" s="919"/>
      <c r="E22" s="920">
        <f aca="true" t="shared" si="0" ref="E22:J22">+E23+E25+E36+E37</f>
        <v>52538100</v>
      </c>
      <c r="F22" s="920">
        <f t="shared" si="0"/>
        <v>53810425</v>
      </c>
      <c r="G22" s="1017">
        <f t="shared" si="0"/>
        <v>47364779</v>
      </c>
      <c r="H22" s="1018">
        <f t="shared" si="0"/>
        <v>0</v>
      </c>
      <c r="I22" s="1018">
        <f t="shared" si="0"/>
        <v>0</v>
      </c>
      <c r="J22" s="1019">
        <f t="shared" si="0"/>
        <v>6445646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1803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197</v>
      </c>
      <c r="C23" s="915" t="s">
        <v>356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38392416</v>
      </c>
      <c r="G23" s="1020">
        <f>OTCHET!G22+OTCHET!G28+OTCHET!G33+OTCHET!G39+OTCHET!G44+OTCHET!G49+OTCHET!G55+OTCHET!G58+OTCHET!G61+OTCHET!G62+OTCHET!G69+OTCHET!G70+OTCHET!G71</f>
        <v>31946770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6445646</v>
      </c>
      <c r="K23" s="494"/>
      <c r="L23" s="494"/>
      <c r="M23" s="494"/>
      <c r="N23" s="1003"/>
      <c r="O23" s="1143" t="s">
        <v>356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335</v>
      </c>
      <c r="C24" s="937" t="s">
        <v>331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331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208</v>
      </c>
      <c r="C25" s="876" t="s">
        <v>177</v>
      </c>
      <c r="D25" s="876"/>
      <c r="E25" s="934">
        <f>+E26+E30+E31+E32+E33</f>
        <v>12906100</v>
      </c>
      <c r="F25" s="934">
        <f>+F26+F30+F31+F32+F33</f>
        <v>15418009</v>
      </c>
      <c r="G25" s="1026">
        <f aca="true" t="shared" si="2" ref="G25:M25">+G26+G30+G31+G32+G33</f>
        <v>15418009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177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199</v>
      </c>
      <c r="C26" s="878" t="s">
        <v>178</v>
      </c>
      <c r="D26" s="878"/>
      <c r="E26" s="933">
        <f>OTCHET!E72</f>
        <v>12901800</v>
      </c>
      <c r="F26" s="933">
        <f t="shared" si="1"/>
        <v>15412572</v>
      </c>
      <c r="G26" s="1029">
        <f>OTCHET!G72</f>
        <v>15412572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178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1256</v>
      </c>
      <c r="C27" s="922" t="s">
        <v>336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336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332</v>
      </c>
      <c r="C28" s="924" t="s">
        <v>337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337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200</v>
      </c>
      <c r="C29" s="926" t="s">
        <v>338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338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201</v>
      </c>
      <c r="C30" s="911" t="s">
        <v>339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339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312</v>
      </c>
      <c r="C31" s="912" t="s">
        <v>179</v>
      </c>
      <c r="D31" s="912"/>
      <c r="E31" s="928">
        <f>OTCHET!E105</f>
        <v>3800</v>
      </c>
      <c r="F31" s="928">
        <f t="shared" si="1"/>
        <v>5437</v>
      </c>
      <c r="G31" s="1044">
        <f>OTCHET!G105</f>
        <v>5437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179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313</v>
      </c>
      <c r="C32" s="912" t="s">
        <v>1356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1356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1314</v>
      </c>
      <c r="C33" s="914" t="s">
        <v>368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368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325</v>
      </c>
      <c r="C36" s="907" t="s">
        <v>180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180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1745</v>
      </c>
      <c r="C37" s="909" t="s">
        <v>1804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1804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391</v>
      </c>
      <c r="C38" s="942" t="s">
        <v>184</v>
      </c>
      <c r="D38" s="919"/>
      <c r="E38" s="920">
        <f aca="true" t="shared" si="3" ref="E38:J38">SUM(E39:E53)-E44-E46-E51-E52</f>
        <v>22129600</v>
      </c>
      <c r="F38" s="920">
        <f t="shared" si="3"/>
        <v>23791051</v>
      </c>
      <c r="G38" s="1017">
        <f t="shared" si="3"/>
        <v>23791051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184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1306</v>
      </c>
      <c r="C39" s="915" t="s">
        <v>181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181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392</v>
      </c>
      <c r="C40" s="916" t="s">
        <v>182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182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333</v>
      </c>
      <c r="C41" s="916" t="s">
        <v>1315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1315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162</v>
      </c>
      <c r="C42" s="916" t="s">
        <v>206</v>
      </c>
      <c r="D42" s="936"/>
      <c r="E42" s="928">
        <f>+OTCHET!E198+OTCHET!E216+OTCHET!E263</f>
        <v>79200</v>
      </c>
      <c r="F42" s="928">
        <f t="shared" si="1"/>
        <v>78879</v>
      </c>
      <c r="G42" s="1044">
        <f>+OTCHET!G198+OTCHET!G216+OTCHET!G263</f>
        <v>78879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206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393</v>
      </c>
      <c r="C43" s="937" t="s">
        <v>183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183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408</v>
      </c>
      <c r="C44" s="946" t="s">
        <v>340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340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394</v>
      </c>
      <c r="C45" s="944" t="s">
        <v>207</v>
      </c>
      <c r="D45" s="943"/>
      <c r="E45" s="945">
        <f>+OTCHET!E247+OTCHET!E248+OTCHET!E249+OTCHET!E250</f>
        <v>22050400</v>
      </c>
      <c r="F45" s="945">
        <f t="shared" si="1"/>
        <v>23712172</v>
      </c>
      <c r="G45" s="1062">
        <f>+OTCHET!G247+OTCHET!G248+OTCHET!G249+OTCHET!G250</f>
        <v>23712172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207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554</v>
      </c>
      <c r="C46" s="946" t="s">
        <v>560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560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555</v>
      </c>
      <c r="C47" s="916" t="s">
        <v>357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357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556</v>
      </c>
      <c r="C48" s="916" t="s">
        <v>358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358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557</v>
      </c>
      <c r="C49" s="916" t="s">
        <v>359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359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558</v>
      </c>
      <c r="C50" s="940" t="s">
        <v>1352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1352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407</v>
      </c>
      <c r="C51" s="921" t="s">
        <v>341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341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366</v>
      </c>
      <c r="C52" s="951" t="s">
        <v>367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367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559</v>
      </c>
      <c r="C53" s="875" t="s">
        <v>1316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1316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1805</v>
      </c>
      <c r="C54" s="962" t="s">
        <v>527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527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1806</v>
      </c>
      <c r="C55" s="944" t="s">
        <v>1355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1355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395</v>
      </c>
      <c r="C56" s="916" t="s">
        <v>528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528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334</v>
      </c>
      <c r="C57" s="937" t="s">
        <v>1423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1423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1357</v>
      </c>
      <c r="C58" s="876" t="s">
        <v>331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331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1695</v>
      </c>
      <c r="C60" s="909" t="s">
        <v>185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185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526</v>
      </c>
      <c r="C61" s="872" t="s">
        <v>364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364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1255</v>
      </c>
      <c r="C62" s="985"/>
      <c r="D62" s="985"/>
      <c r="E62" s="1012">
        <f aca="true" t="shared" si="5" ref="E62:J62">+E22-E38+E54-E61</f>
        <v>30408500</v>
      </c>
      <c r="F62" s="1012">
        <f t="shared" si="5"/>
        <v>30019374</v>
      </c>
      <c r="G62" s="1092">
        <f t="shared" si="5"/>
        <v>23573728</v>
      </c>
      <c r="H62" s="1093">
        <f t="shared" si="5"/>
        <v>0</v>
      </c>
      <c r="I62" s="1093">
        <f t="shared" si="5"/>
        <v>0</v>
      </c>
      <c r="J62" s="1094">
        <f t="shared" si="5"/>
        <v>6445646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365</v>
      </c>
      <c r="C64" s="942" t="s">
        <v>396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-30019374</v>
      </c>
      <c r="G64" s="1095">
        <f aca="true" t="shared" si="7" ref="G64:L64">SUM(+G66+G74+G75+G82+G83+G84+G87+G88+G89+G90+G91+G92+G93)</f>
        <v>-23573728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-6445646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396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1300</v>
      </c>
      <c r="C66" s="937" t="s">
        <v>409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409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1301</v>
      </c>
      <c r="C67" s="907" t="s">
        <v>1424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1424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1302</v>
      </c>
      <c r="C68" s="916" t="s">
        <v>1425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1425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1303</v>
      </c>
      <c r="C69" s="916" t="s">
        <v>186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186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377</v>
      </c>
      <c r="C70" s="916" t="s">
        <v>187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187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1304</v>
      </c>
      <c r="C71" s="916" t="s">
        <v>1426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1426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355</v>
      </c>
      <c r="C72" s="969" t="s">
        <v>1427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1427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1307</v>
      </c>
      <c r="C73" s="975" t="s">
        <v>346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346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1305</v>
      </c>
      <c r="C74" s="944" t="s">
        <v>188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188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1308</v>
      </c>
      <c r="C75" s="937" t="s">
        <v>410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410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1309</v>
      </c>
      <c r="C76" s="907" t="s">
        <v>347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347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1310</v>
      </c>
      <c r="C77" s="916" t="s">
        <v>348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348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1257</v>
      </c>
      <c r="C78" s="916" t="s">
        <v>349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349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1354</v>
      </c>
      <c r="C80" s="916" t="s">
        <v>350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350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1353</v>
      </c>
      <c r="C81" s="909" t="s">
        <v>351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351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330</v>
      </c>
      <c r="C82" s="944" t="s">
        <v>189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189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1258</v>
      </c>
      <c r="C83" s="916" t="s">
        <v>190</v>
      </c>
      <c r="D83" s="936"/>
      <c r="E83" s="954">
        <f>OTCHET!E524</f>
        <v>-36535900</v>
      </c>
      <c r="F83" s="954">
        <f t="shared" si="1"/>
        <v>-36426989</v>
      </c>
      <c r="G83" s="1080">
        <f>OTCHET!G524</f>
        <v>-36426989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190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196</v>
      </c>
      <c r="C84" s="937" t="s">
        <v>1747</v>
      </c>
      <c r="D84" s="939"/>
      <c r="E84" s="955">
        <f>+E85+E86</f>
        <v>0</v>
      </c>
      <c r="F84" s="955">
        <f>+F85+F86</f>
        <v>385981</v>
      </c>
      <c r="G84" s="1083">
        <f aca="true" t="shared" si="10" ref="G84:M84">+G85+G86</f>
        <v>385981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1747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195</v>
      </c>
      <c r="C85" s="907" t="s">
        <v>1748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1748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1312</v>
      </c>
      <c r="C86" s="909" t="s">
        <v>1808</v>
      </c>
      <c r="D86" s="977"/>
      <c r="E86" s="910">
        <f>+OTCHET!E509+OTCHET!E512+OTCHET!E532</f>
        <v>0</v>
      </c>
      <c r="F86" s="910">
        <f t="shared" si="1"/>
        <v>385981</v>
      </c>
      <c r="G86" s="1056">
        <f>+OTCHET!G509+OTCHET!G512+OTCHET!G532</f>
        <v>385981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1808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1696</v>
      </c>
      <c r="C87" s="944" t="s">
        <v>191</v>
      </c>
      <c r="D87" s="974"/>
      <c r="E87" s="958">
        <f>OTCHET!E519</f>
        <v>0</v>
      </c>
      <c r="F87" s="958">
        <f aca="true" t="shared" si="11" ref="F87:F94">+G87+H87+I87+J87</f>
        <v>-236660</v>
      </c>
      <c r="G87" s="1077">
        <f>OTCHET!G519</f>
        <v>6208986</v>
      </c>
      <c r="H87" s="1078">
        <f>OTCHET!H519</f>
        <v>0</v>
      </c>
      <c r="I87" s="1078">
        <f>OTCHET!I519</f>
        <v>0</v>
      </c>
      <c r="J87" s="1079">
        <f>OTCHET!J519</f>
        <v>-6445646</v>
      </c>
      <c r="K87" s="970"/>
      <c r="L87" s="970"/>
      <c r="M87" s="970"/>
      <c r="N87" s="1004"/>
      <c r="O87" s="1157" t="s">
        <v>191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194</v>
      </c>
      <c r="C88" s="916" t="s">
        <v>352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352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193</v>
      </c>
      <c r="C89" s="969" t="s">
        <v>353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353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192</v>
      </c>
      <c r="C90" s="916" t="s">
        <v>354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354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360</v>
      </c>
      <c r="C91" s="916" t="s">
        <v>361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361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362</v>
      </c>
      <c r="C92" s="969" t="s">
        <v>363</v>
      </c>
      <c r="D92" s="916"/>
      <c r="E92" s="928">
        <f>+OTCHET!E577+OTCHET!E578</f>
        <v>-11279800</v>
      </c>
      <c r="F92" s="928">
        <f t="shared" si="11"/>
        <v>-6435762</v>
      </c>
      <c r="G92" s="1044">
        <f>+OTCHET!G577+OTCHET!G578</f>
        <v>-6435762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363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1260</v>
      </c>
      <c r="C93" s="937" t="s">
        <v>1313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1313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562</v>
      </c>
      <c r="C94" s="978" t="s">
        <v>561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561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172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173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174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175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176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174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175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12032016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384</v>
      </c>
      <c r="C106" s="1430"/>
      <c r="D106" s="1430"/>
      <c r="E106" s="1431"/>
      <c r="F106" s="1431"/>
      <c r="G106" s="1616" t="s">
        <v>383</v>
      </c>
      <c r="H106" s="1616"/>
      <c r="I106" s="1432"/>
      <c r="J106" s="1204" t="s">
        <v>382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1265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Олга Георгиева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1222</v>
      </c>
      <c r="C111" s="901"/>
      <c r="D111" s="901"/>
      <c r="E111" s="1433"/>
      <c r="F111" s="1433"/>
      <c r="G111" s="886"/>
      <c r="H111" s="1188" t="s">
        <v>379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735</v>
      </c>
      <c r="B1" s="45" t="s">
        <v>736</v>
      </c>
      <c r="C1" s="45" t="s">
        <v>737</v>
      </c>
      <c r="D1" s="46" t="s">
        <v>738</v>
      </c>
      <c r="E1" s="45" t="s">
        <v>739</v>
      </c>
      <c r="F1" s="45" t="s">
        <v>740</v>
      </c>
      <c r="G1" s="47" t="s">
        <v>1694</v>
      </c>
      <c r="H1" s="44" t="s">
        <v>742</v>
      </c>
      <c r="I1" s="44" t="s">
        <v>742</v>
      </c>
      <c r="J1" s="44" t="s">
        <v>742</v>
      </c>
      <c r="K1" s="47" t="s">
        <v>1650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1358</v>
      </c>
      <c r="F5" s="45" t="s">
        <v>1358</v>
      </c>
      <c r="K5" s="181">
        <v>1</v>
      </c>
    </row>
    <row r="6" spans="3:11" ht="21">
      <c r="C6" s="50"/>
      <c r="D6" s="51"/>
      <c r="E6" s="49"/>
      <c r="F6" s="45" t="s">
        <v>1358</v>
      </c>
      <c r="K6" s="181">
        <v>1</v>
      </c>
    </row>
    <row r="7" spans="2:11" ht="42" customHeight="1">
      <c r="B7" s="1619" t="str">
        <f>OTCHET!B7</f>
        <v>ОТЧЕТНИ ДАННИ ПО ЕБК ЗА ИЗПЪЛНЕНИЕТО НА БЮДЖЕТА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1359</v>
      </c>
      <c r="F8" s="52" t="s">
        <v>1282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</v>
      </c>
      <c r="C9" s="1622"/>
      <c r="D9" s="1622"/>
      <c r="E9" s="53">
        <f>OTCHET!$E9</f>
        <v>42005</v>
      </c>
      <c r="F9" s="54">
        <f>OTCHET!$F9</f>
        <v>42369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Учителски пенсионен фонд</v>
      </c>
      <c r="C12" s="1622"/>
      <c r="D12" s="1622"/>
      <c r="E12" s="52" t="s">
        <v>1360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1361</v>
      </c>
      <c r="F13" s="59" t="s">
        <v>1358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1362</v>
      </c>
      <c r="K18" s="181">
        <v>1</v>
      </c>
    </row>
    <row r="19" spans="1:11" ht="21.75" thickBot="1">
      <c r="A19" s="60"/>
      <c r="B19" s="61"/>
      <c r="C19" s="1627" t="s">
        <v>1363</v>
      </c>
      <c r="D19" s="1628"/>
      <c r="E19" s="62" t="s">
        <v>1364</v>
      </c>
      <c r="F19" s="342" t="s">
        <v>1365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1311</v>
      </c>
      <c r="C20" s="1629" t="s">
        <v>1651</v>
      </c>
      <c r="D20" s="1630"/>
      <c r="E20" s="64">
        <v>2015</v>
      </c>
      <c r="F20" s="175" t="s">
        <v>787</v>
      </c>
      <c r="G20" s="175" t="s">
        <v>1692</v>
      </c>
      <c r="H20" s="175" t="s">
        <v>1693</v>
      </c>
      <c r="I20" s="343" t="s">
        <v>163</v>
      </c>
      <c r="J20" s="344" t="s">
        <v>164</v>
      </c>
      <c r="K20" s="182">
        <v>1</v>
      </c>
    </row>
    <row r="21" spans="2:11" ht="21.75" thickBot="1">
      <c r="B21" s="65"/>
      <c r="C21" s="1707" t="s">
        <v>1367</v>
      </c>
      <c r="D21" s="1668"/>
      <c r="E21" s="17" t="s">
        <v>1801</v>
      </c>
      <c r="F21" s="17" t="s">
        <v>1802</v>
      </c>
      <c r="G21" s="17" t="s">
        <v>1648</v>
      </c>
      <c r="H21" s="211" t="s">
        <v>1649</v>
      </c>
      <c r="I21" s="17" t="s">
        <v>1884</v>
      </c>
      <c r="J21" s="211" t="s">
        <v>165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1384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7" t="s">
        <v>298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303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7" t="s">
        <v>160</v>
      </c>
      <c r="D25" s="1618"/>
      <c r="E25" s="186">
        <f>OTCHET!$E39</f>
        <v>39632000</v>
      </c>
      <c r="F25" s="186">
        <f>OTCHET!$F39</f>
        <v>38392416</v>
      </c>
      <c r="G25" s="72">
        <f>OTCHET!$G39</f>
        <v>31946770</v>
      </c>
      <c r="H25" s="72">
        <f>OTCHET!$H39</f>
        <v>0</v>
      </c>
      <c r="I25" s="72">
        <f>OTCHET!$I39</f>
        <v>0</v>
      </c>
      <c r="J25" s="72">
        <f>OTCHET!$J39</f>
        <v>6445646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17" t="s">
        <v>493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7" t="s">
        <v>1652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7" t="s">
        <v>1394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7" t="s">
        <v>1397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7" t="s">
        <v>1400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7" t="s">
        <v>1401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7" t="s">
        <v>1408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7" t="s">
        <v>1409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7" t="s">
        <v>1410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7" t="s">
        <v>1411</v>
      </c>
      <c r="D35" s="1618"/>
      <c r="E35" s="186">
        <f>OTCHET!$E72</f>
        <v>12901800</v>
      </c>
      <c r="F35" s="186">
        <f>OTCHET!$F72</f>
        <v>15412572</v>
      </c>
      <c r="G35" s="72">
        <f>OTCHET!$G72</f>
        <v>15412572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1430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1896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7" t="s">
        <v>1897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7" t="s">
        <v>540</v>
      </c>
      <c r="D39" s="1618"/>
      <c r="E39" s="186">
        <f>OTCHET!$E105</f>
        <v>3800</v>
      </c>
      <c r="F39" s="186">
        <f>OTCHET!$F105</f>
        <v>5437</v>
      </c>
      <c r="G39" s="72">
        <f>OTCHET!$G105</f>
        <v>5437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17" t="s">
        <v>543</v>
      </c>
      <c r="D40" s="1618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17" t="s">
        <v>548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552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7" t="s">
        <v>968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7" t="s">
        <v>969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970</v>
      </c>
      <c r="C45" s="1617" t="s">
        <v>326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7" t="s">
        <v>329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7" t="s">
        <v>268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8" t="s">
        <v>269</v>
      </c>
      <c r="D48" s="163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972</v>
      </c>
      <c r="E49" s="87">
        <f>OTCHET!$E164</f>
        <v>52538100</v>
      </c>
      <c r="F49" s="87">
        <f>OTCHET!$F164</f>
        <v>53810425</v>
      </c>
      <c r="G49" s="87">
        <f>OTCHET!$G164</f>
        <v>47364779</v>
      </c>
      <c r="H49" s="87">
        <f>OTCHET!$H164</f>
        <v>0</v>
      </c>
      <c r="I49" s="87">
        <f>OTCHET!$I164</f>
        <v>0</v>
      </c>
      <c r="J49" s="87">
        <f>OTCHET!$J164</f>
        <v>6445646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0" t="str">
        <f>$B$7</f>
        <v>ОТЧЕТНИ ДАННИ ПО ЕБК ЗА ИЗПЪЛНЕНИЕТО НА БЮДЖЕТА</v>
      </c>
      <c r="C54" s="1641"/>
      <c r="D54" s="164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1359</v>
      </c>
      <c r="F55" s="94" t="s">
        <v>1282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3" t="str">
        <f>$B$9</f>
        <v>НАЦИОНАЛЕН ОСИГУРИТЕЛЕН ИНСТИТУТ</v>
      </c>
      <c r="C56" s="1634"/>
      <c r="D56" s="1634"/>
      <c r="E56" s="96">
        <f>$E$9</f>
        <v>42005</v>
      </c>
      <c r="F56" s="97">
        <f>$F$9</f>
        <v>42369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3" t="str">
        <f>$B$12</f>
        <v>Национален осигурителен институт - Учителски пенсионен фонд</v>
      </c>
      <c r="C59" s="1634"/>
      <c r="D59" s="1634"/>
      <c r="E59" s="93" t="s">
        <v>1360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1361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1362</v>
      </c>
      <c r="K62" s="183">
        <v>1</v>
      </c>
      <c r="L62" s="88"/>
    </row>
    <row r="63" spans="2:15" s="60" customFormat="1" ht="21" customHeight="1" thickBot="1">
      <c r="B63" s="101"/>
      <c r="C63" s="1649" t="s">
        <v>391</v>
      </c>
      <c r="D63" s="1650"/>
      <c r="E63" s="62" t="s">
        <v>1364</v>
      </c>
      <c r="F63" s="342" t="s">
        <v>1365</v>
      </c>
      <c r="G63" s="204"/>
      <c r="H63" s="204"/>
      <c r="I63" s="204"/>
      <c r="J63" s="66"/>
      <c r="K63" s="183">
        <v>1</v>
      </c>
      <c r="L63" s="1635" t="s">
        <v>171</v>
      </c>
      <c r="M63" s="1635" t="s">
        <v>978</v>
      </c>
      <c r="N63" s="1635" t="s">
        <v>979</v>
      </c>
      <c r="O63" s="1635" t="s">
        <v>980</v>
      </c>
    </row>
    <row r="64" spans="2:15" s="60" customFormat="1" ht="49.5" customHeight="1" thickBot="1">
      <c r="B64" s="101" t="s">
        <v>1311</v>
      </c>
      <c r="C64" s="1629" t="s">
        <v>1653</v>
      </c>
      <c r="D64" s="1646"/>
      <c r="E64" s="64">
        <v>2015</v>
      </c>
      <c r="F64" s="175" t="s">
        <v>787</v>
      </c>
      <c r="G64" s="175" t="s">
        <v>1692</v>
      </c>
      <c r="H64" s="175" t="s">
        <v>1693</v>
      </c>
      <c r="I64" s="343" t="s">
        <v>163</v>
      </c>
      <c r="J64" s="344" t="s">
        <v>164</v>
      </c>
      <c r="K64" s="183">
        <v>1</v>
      </c>
      <c r="L64" s="1636"/>
      <c r="M64" s="1636"/>
      <c r="N64" s="1642"/>
      <c r="O64" s="1642"/>
    </row>
    <row r="65" spans="2:15" s="60" customFormat="1" ht="21.75" thickBot="1">
      <c r="B65" s="102"/>
      <c r="C65" s="1647" t="s">
        <v>974</v>
      </c>
      <c r="D65" s="1648"/>
      <c r="E65" s="17" t="s">
        <v>1801</v>
      </c>
      <c r="F65" s="17" t="s">
        <v>1802</v>
      </c>
      <c r="G65" s="17" t="s">
        <v>1648</v>
      </c>
      <c r="H65" s="211" t="s">
        <v>1649</v>
      </c>
      <c r="I65" s="17" t="s">
        <v>1884</v>
      </c>
      <c r="J65" s="211" t="s">
        <v>165</v>
      </c>
      <c r="K65" s="183">
        <v>1</v>
      </c>
      <c r="L65" s="1637"/>
      <c r="M65" s="1637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975</v>
      </c>
      <c r="D66" s="165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212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7" t="s">
        <v>1532</v>
      </c>
      <c r="D68" s="1618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1538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1539</v>
      </c>
      <c r="D70" s="1632"/>
      <c r="E70" s="186">
        <f>OTCHET!$E198</f>
        <v>79200</v>
      </c>
      <c r="F70" s="186">
        <f>OTCHET!$F198</f>
        <v>78879</v>
      </c>
      <c r="G70" s="72">
        <f>OTCHET!$G198</f>
        <v>78879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1162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1699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498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500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501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659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660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661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1561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1567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1568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1569</v>
      </c>
      <c r="D82" s="1652"/>
      <c r="E82" s="186">
        <f>OTCHET!$E249</f>
        <v>22050400</v>
      </c>
      <c r="F82" s="186">
        <f>OTCHET!$F249</f>
        <v>23712172</v>
      </c>
      <c r="G82" s="72">
        <f>OTCHET!$G249</f>
        <v>23712172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1570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703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707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1885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708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1166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709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1576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620</v>
      </c>
      <c r="D91" s="1662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750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751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756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1654</v>
      </c>
      <c r="C95" s="1658" t="s">
        <v>760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761</v>
      </c>
      <c r="D96" s="1660"/>
      <c r="E96" s="87">
        <f>OTCHET!$E293</f>
        <v>22129600</v>
      </c>
      <c r="F96" s="87">
        <f>OTCHET!$F293</f>
        <v>23791051</v>
      </c>
      <c r="G96" s="87">
        <f>OTCHET!$G293</f>
        <v>23791051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0" t="str">
        <f>$B$7</f>
        <v>ОТЧЕТНИ ДАННИ ПО ЕБК ЗА ИЗПЪЛНЕНИЕТО НА БЮДЖЕТА</v>
      </c>
      <c r="C99" s="1641"/>
      <c r="D99" s="164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1359</v>
      </c>
      <c r="F100" s="94" t="s">
        <v>1282</v>
      </c>
      <c r="K100" s="181">
        <v>1</v>
      </c>
    </row>
    <row r="101" spans="1:11" ht="38.25" customHeight="1" thickBot="1">
      <c r="A101" s="84"/>
      <c r="B101" s="1633" t="str">
        <f>$B$9</f>
        <v>НАЦИОНАЛЕН ОСИГУРИТЕЛЕН ИНСТИТУТ</v>
      </c>
      <c r="C101" s="1634"/>
      <c r="D101" s="1634"/>
      <c r="E101" s="96">
        <f>$E$9</f>
        <v>42005</v>
      </c>
      <c r="F101" s="97">
        <f>$F$9</f>
        <v>42369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3" t="str">
        <f>$B$12</f>
        <v>Национален осигурителен институт - Учителски пенсионен фонд</v>
      </c>
      <c r="C104" s="1634"/>
      <c r="D104" s="1634"/>
      <c r="E104" s="93" t="s">
        <v>1360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1361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1362</v>
      </c>
      <c r="K107" s="181">
        <v>1</v>
      </c>
    </row>
    <row r="108" spans="1:11" ht="21.75" thickBot="1">
      <c r="A108" s="84"/>
      <c r="B108" s="152"/>
      <c r="C108" s="1663" t="s">
        <v>1929</v>
      </c>
      <c r="D108" s="1664"/>
      <c r="E108" s="62" t="s">
        <v>1364</v>
      </c>
      <c r="F108" s="342" t="s">
        <v>1365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1311</v>
      </c>
      <c r="C109" s="1665" t="s">
        <v>1653</v>
      </c>
      <c r="D109" s="1666"/>
      <c r="E109" s="64">
        <v>2015</v>
      </c>
      <c r="F109" s="175" t="s">
        <v>787</v>
      </c>
      <c r="G109" s="175" t="s">
        <v>1692</v>
      </c>
      <c r="H109" s="175" t="s">
        <v>1693</v>
      </c>
      <c r="I109" s="343" t="s">
        <v>163</v>
      </c>
      <c r="J109" s="344" t="s">
        <v>164</v>
      </c>
      <c r="K109" s="181">
        <v>1</v>
      </c>
    </row>
    <row r="110" spans="1:11" ht="21.75" thickBot="1">
      <c r="A110" s="84">
        <v>1</v>
      </c>
      <c r="B110" s="21"/>
      <c r="C110" s="1667" t="s">
        <v>728</v>
      </c>
      <c r="D110" s="1668"/>
      <c r="E110" s="17" t="s">
        <v>1801</v>
      </c>
      <c r="F110" s="17" t="s">
        <v>1802</v>
      </c>
      <c r="G110" s="17" t="s">
        <v>1648</v>
      </c>
      <c r="H110" s="211" t="s">
        <v>1649</v>
      </c>
      <c r="I110" s="17" t="s">
        <v>1884</v>
      </c>
      <c r="J110" s="211" t="s">
        <v>165</v>
      </c>
      <c r="K110" s="181">
        <v>1</v>
      </c>
    </row>
    <row r="111" spans="1:11" ht="21.75" thickBot="1">
      <c r="A111" s="84">
        <v>2</v>
      </c>
      <c r="B111" s="24"/>
      <c r="C111" s="1669" t="s">
        <v>1170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1930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7" t="s">
        <v>1181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986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1580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1581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8" t="s">
        <v>1583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8" t="s">
        <v>1584</v>
      </c>
      <c r="D118" s="164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6" t="s">
        <v>743</v>
      </c>
      <c r="D119" s="167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1655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8" t="s">
        <v>732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8" t="s">
        <v>1889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9" t="s">
        <v>746</v>
      </c>
      <c r="D123" s="168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1" t="s">
        <v>729</v>
      </c>
      <c r="D124" s="1682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7" t="s">
        <v>730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1311</v>
      </c>
      <c r="C126" s="1709" t="s">
        <v>118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119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7" t="s">
        <v>1656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747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748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4" t="s">
        <v>320</v>
      </c>
      <c r="D131" s="167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1" t="s">
        <v>117</v>
      </c>
      <c r="D132" s="168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0" t="str">
        <f>$B$7</f>
        <v>ОТЧЕТНИ ДАННИ ПО ЕБК ЗА ИЗПЪЛНЕНИЕТО НА БЮДЖЕТА</v>
      </c>
      <c r="C136" s="1641"/>
      <c r="D136" s="164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1359</v>
      </c>
      <c r="F137" s="94" t="s">
        <v>1282</v>
      </c>
      <c r="K137" s="181">
        <v>1</v>
      </c>
    </row>
    <row r="138" spans="1:11" ht="38.25" customHeight="1" thickBot="1">
      <c r="A138" s="117"/>
      <c r="B138" s="1633" t="str">
        <f>$B$9</f>
        <v>НАЦИОНАЛЕН ОСИГУРИТЕЛЕН ИНСТИТУТ</v>
      </c>
      <c r="C138" s="1634"/>
      <c r="D138" s="1634"/>
      <c r="E138" s="96">
        <f>$E$9</f>
        <v>42005</v>
      </c>
      <c r="F138" s="97">
        <f>$F$9</f>
        <v>42369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3" t="str">
        <f>$B$12</f>
        <v>Национален осигурителен институт - Учителски пенсионен фонд</v>
      </c>
      <c r="C141" s="1634"/>
      <c r="D141" s="1634"/>
      <c r="E141" s="93" t="s">
        <v>1360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1361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1362</v>
      </c>
      <c r="K144" s="181">
        <v>1</v>
      </c>
    </row>
    <row r="145" spans="1:11" ht="21.75" thickBot="1">
      <c r="A145" s="117"/>
      <c r="B145" s="137"/>
      <c r="C145" s="138"/>
      <c r="D145" s="139" t="s">
        <v>168</v>
      </c>
      <c r="E145" s="62" t="s">
        <v>1364</v>
      </c>
      <c r="F145" s="342" t="s">
        <v>1365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91</v>
      </c>
      <c r="E146" s="64">
        <v>2015</v>
      </c>
      <c r="F146" s="175" t="s">
        <v>787</v>
      </c>
      <c r="G146" s="175" t="s">
        <v>1692</v>
      </c>
      <c r="H146" s="175" t="s">
        <v>1693</v>
      </c>
      <c r="I146" s="343" t="s">
        <v>163</v>
      </c>
      <c r="J146" s="344" t="s">
        <v>164</v>
      </c>
      <c r="K146" s="181">
        <v>1</v>
      </c>
    </row>
    <row r="147" spans="1:11" ht="21.75" thickBot="1">
      <c r="A147" s="117"/>
      <c r="B147" s="142"/>
      <c r="C147" s="143"/>
      <c r="D147" s="144" t="s">
        <v>169</v>
      </c>
      <c r="E147" s="17" t="s">
        <v>1801</v>
      </c>
      <c r="F147" s="17" t="s">
        <v>1802</v>
      </c>
      <c r="G147" s="17" t="s">
        <v>1648</v>
      </c>
      <c r="H147" s="211" t="s">
        <v>1649</v>
      </c>
      <c r="I147" s="17" t="s">
        <v>1884</v>
      </c>
      <c r="J147" s="211" t="s">
        <v>165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30019374</v>
      </c>
      <c r="G148" s="148">
        <f t="shared" si="3"/>
        <v>23573728</v>
      </c>
      <c r="H148" s="148">
        <f t="shared" si="3"/>
        <v>0</v>
      </c>
      <c r="I148" s="148">
        <f t="shared" si="3"/>
        <v>0</v>
      </c>
      <c r="J148" s="148">
        <f t="shared" si="3"/>
        <v>6445646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0" t="str">
        <f>$B$7</f>
        <v>ОТЧЕТНИ ДАННИ ПО ЕБК ЗА ИЗПЪЛНЕНИЕТО НА БЮДЖЕТА</v>
      </c>
      <c r="C152" s="1641"/>
      <c r="D152" s="164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1359</v>
      </c>
      <c r="F153" s="94" t="s">
        <v>1282</v>
      </c>
      <c r="K153" s="181">
        <v>1</v>
      </c>
    </row>
    <row r="154" spans="1:11" ht="38.25" customHeight="1" thickBot="1">
      <c r="A154" s="117"/>
      <c r="B154" s="1633" t="str">
        <f>$B$9</f>
        <v>НАЦИОНАЛЕН ОСИГУРИТЕЛЕН ИНСТИТУТ</v>
      </c>
      <c r="C154" s="1634"/>
      <c r="D154" s="1634"/>
      <c r="E154" s="96">
        <f>$E$9</f>
        <v>42005</v>
      </c>
      <c r="F154" s="97">
        <f>$F$9</f>
        <v>42369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3" t="str">
        <f>$B$12</f>
        <v>Национален осигурителен институт - Учителски пенсионен фонд</v>
      </c>
      <c r="C157" s="1634"/>
      <c r="D157" s="1634"/>
      <c r="E157" s="93" t="s">
        <v>1360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1361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1362</v>
      </c>
      <c r="K160" s="181">
        <v>1</v>
      </c>
    </row>
    <row r="161" spans="1:11" ht="21.75" thickBot="1">
      <c r="A161" s="117"/>
      <c r="B161" s="126"/>
      <c r="C161" s="1663" t="s">
        <v>1882</v>
      </c>
      <c r="D161" s="1630"/>
      <c r="E161" s="62" t="s">
        <v>1364</v>
      </c>
      <c r="F161" s="342" t="s">
        <v>1365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1311</v>
      </c>
      <c r="C162" s="1629" t="s">
        <v>1653</v>
      </c>
      <c r="D162" s="1628"/>
      <c r="E162" s="64">
        <v>2015</v>
      </c>
      <c r="F162" s="175" t="s">
        <v>787</v>
      </c>
      <c r="G162" s="175" t="s">
        <v>1692</v>
      </c>
      <c r="H162" s="175" t="s">
        <v>1693</v>
      </c>
      <c r="I162" s="343" t="s">
        <v>163</v>
      </c>
      <c r="J162" s="344" t="s">
        <v>164</v>
      </c>
      <c r="K162" s="181">
        <v>1</v>
      </c>
    </row>
    <row r="163" spans="1:11" ht="21.75" thickBot="1">
      <c r="A163" s="117">
        <v>1</v>
      </c>
      <c r="B163" s="153"/>
      <c r="C163" s="1707" t="s">
        <v>1883</v>
      </c>
      <c r="D163" s="1668"/>
      <c r="E163" s="17" t="s">
        <v>1801</v>
      </c>
      <c r="F163" s="17" t="s">
        <v>1802</v>
      </c>
      <c r="G163" s="17" t="s">
        <v>1648</v>
      </c>
      <c r="H163" s="211" t="s">
        <v>1649</v>
      </c>
      <c r="I163" s="17" t="s">
        <v>1884</v>
      </c>
      <c r="J163" s="211" t="s">
        <v>165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5" t="s">
        <v>92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95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1890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127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3" t="s">
        <v>1916</v>
      </c>
      <c r="D168" s="168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1657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1658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510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7" t="s">
        <v>1659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519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523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1807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1931</v>
      </c>
      <c r="D176" s="1655"/>
      <c r="E176" s="193">
        <f>OTCHET!$E512</f>
        <v>0</v>
      </c>
      <c r="F176" s="194">
        <f>OTCHET!$F512</f>
        <v>385981</v>
      </c>
      <c r="G176" s="123">
        <f>OTCHET!$G512</f>
        <v>385981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8" t="s">
        <v>990</v>
      </c>
      <c r="D177" s="1645"/>
      <c r="E177" s="193">
        <f>OTCHET!$E519</f>
        <v>0</v>
      </c>
      <c r="F177" s="194">
        <f>OTCHET!$F519</f>
        <v>-236660</v>
      </c>
      <c r="G177" s="123">
        <f>OTCHET!$G519</f>
        <v>6208986</v>
      </c>
      <c r="H177" s="123">
        <f>OTCHET!$H519</f>
        <v>0</v>
      </c>
      <c r="I177" s="123">
        <f>OTCHET!$I519</f>
        <v>0</v>
      </c>
      <c r="J177" s="123">
        <f>OTCHET!$J519</f>
        <v>-6445646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529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8" t="s">
        <v>1932</v>
      </c>
      <c r="D179" s="1688"/>
      <c r="E179" s="193">
        <f>OTCHET!$E524</f>
        <v>-36535900</v>
      </c>
      <c r="F179" s="194">
        <f>OTCHET!$F524</f>
        <v>-36426989</v>
      </c>
      <c r="G179" s="123">
        <f>OTCHET!$G524</f>
        <v>-36426989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9" t="s">
        <v>1660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1661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9" t="s">
        <v>806</v>
      </c>
      <c r="D182" s="169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9" t="s">
        <v>807</v>
      </c>
      <c r="D183" s="1655"/>
      <c r="E183" s="193">
        <f>OTCHET!$E574</f>
        <v>6127400</v>
      </c>
      <c r="F183" s="194">
        <f>OTCHET!$F574</f>
        <v>6258294</v>
      </c>
      <c r="G183" s="123">
        <f>OTCHET!$G574</f>
        <v>6258294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90" t="s">
        <v>1277</v>
      </c>
      <c r="D184" s="1671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170</v>
      </c>
      <c r="D185" s="1628"/>
      <c r="E185" s="87">
        <f>OTCHET!$E585</f>
        <v>-30408500</v>
      </c>
      <c r="F185" s="87">
        <f>OTCHET!$F585</f>
        <v>-30019374</v>
      </c>
      <c r="G185" s="87">
        <f>OTCHET!$G585</f>
        <v>-23573728</v>
      </c>
      <c r="H185" s="87">
        <f>OTCHET!$H585</f>
        <v>0</v>
      </c>
      <c r="I185" s="87">
        <f>OTCHET!$I585</f>
        <v>0</v>
      </c>
      <c r="J185" s="87">
        <f>OTCHET!$J585</f>
        <v>-6445646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0" t="str">
        <f>$B$7</f>
        <v>ОТЧЕТНИ ДАННИ ПО ЕБК ЗА ИЗПЪЛНЕНИЕТО НА БЮДЖЕТА</v>
      </c>
      <c r="C189" s="1641"/>
      <c r="D189" s="164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1359</v>
      </c>
      <c r="F190" s="94" t="s">
        <v>1282</v>
      </c>
      <c r="G190" s="70"/>
      <c r="K190" s="180">
        <v>1</v>
      </c>
    </row>
    <row r="191" spans="2:11" ht="21.75" thickBot="1">
      <c r="B191" s="1633" t="str">
        <f>$B$9</f>
        <v>НАЦИОНАЛЕН ОСИГУРИТЕЛЕН ИНСТИТУТ</v>
      </c>
      <c r="C191" s="1634"/>
      <c r="D191" s="1634"/>
      <c r="E191" s="96">
        <f>$E$9</f>
        <v>42005</v>
      </c>
      <c r="F191" s="97">
        <f>$F$9</f>
        <v>42369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3" t="str">
        <f>$B$12</f>
        <v>Национален осигурителен институт - Учителски пенсионен фонд</v>
      </c>
      <c r="C194" s="1634"/>
      <c r="D194" s="1634"/>
      <c r="E194" s="93" t="s">
        <v>1360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1361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1362</v>
      </c>
      <c r="K197" s="180">
        <v>1</v>
      </c>
    </row>
    <row r="198" spans="2:11" ht="21.75" thickBot="1">
      <c r="B198" s="167" t="s">
        <v>1311</v>
      </c>
      <c r="C198" s="1694" t="s">
        <v>1672</v>
      </c>
      <c r="D198" s="1628"/>
      <c r="E198" s="62" t="s">
        <v>1364</v>
      </c>
      <c r="F198" s="342" t="s">
        <v>1365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5"/>
      <c r="D199" s="1630"/>
      <c r="E199" s="64">
        <v>2015</v>
      </c>
      <c r="F199" s="175" t="s">
        <v>787</v>
      </c>
      <c r="G199" s="175" t="s">
        <v>1692</v>
      </c>
      <c r="H199" s="175" t="s">
        <v>1693</v>
      </c>
      <c r="I199" s="343" t="s">
        <v>163</v>
      </c>
      <c r="J199" s="344" t="s">
        <v>164</v>
      </c>
      <c r="K199" s="180">
        <v>1</v>
      </c>
    </row>
    <row r="200" spans="2:11" ht="21">
      <c r="B200" s="169" t="s">
        <v>1673</v>
      </c>
      <c r="C200" s="1686" t="s">
        <v>1674</v>
      </c>
      <c r="D200" s="168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1675</v>
      </c>
      <c r="C201" s="1702" t="s">
        <v>1676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1677</v>
      </c>
      <c r="C202" s="1702" t="s">
        <v>1678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1679</v>
      </c>
      <c r="C203" s="1698" t="s">
        <v>1680</v>
      </c>
      <c r="D203" s="1699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1681</v>
      </c>
      <c r="C204" s="1705" t="s">
        <v>1682</v>
      </c>
      <c r="D204" s="1706"/>
      <c r="E204" s="202">
        <f>SUMIF(OTCHET!L:L,5,OTCHET!E:E)</f>
        <v>22129600</v>
      </c>
      <c r="F204" s="202">
        <f>SUMIF(OTCHET!L:L,5,OTCHET!F:F)</f>
        <v>23791051</v>
      </c>
      <c r="G204" s="202">
        <f>SUMIF(OTCHET!L:L,5,OTCHET!G:G)</f>
        <v>23791051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1683</v>
      </c>
      <c r="C205" s="1704" t="s">
        <v>1684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1685</v>
      </c>
      <c r="C206" s="1696" t="s">
        <v>1686</v>
      </c>
      <c r="D206" s="169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1687</v>
      </c>
      <c r="C207" s="1696" t="s">
        <v>1688</v>
      </c>
      <c r="D207" s="1697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1689</v>
      </c>
      <c r="C208" s="1700" t="s">
        <v>1690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2" t="s">
        <v>1691</v>
      </c>
      <c r="D209" s="1693"/>
      <c r="E209" s="172">
        <f aca="true" t="shared" si="5" ref="E209:J209">SUM(E200:E208)</f>
        <v>22129600</v>
      </c>
      <c r="F209" s="172">
        <f t="shared" si="5"/>
        <v>23791051</v>
      </c>
      <c r="G209" s="172">
        <f t="shared" si="5"/>
        <v>23791051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B18" sqref="B1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735</v>
      </c>
      <c r="C1" s="1" t="s">
        <v>737</v>
      </c>
      <c r="D1" s="2" t="s">
        <v>738</v>
      </c>
      <c r="E1" s="1" t="s">
        <v>739</v>
      </c>
      <c r="F1" s="1" t="s">
        <v>740</v>
      </c>
      <c r="G1" s="1" t="s">
        <v>740</v>
      </c>
      <c r="H1" s="1" t="s">
        <v>740</v>
      </c>
      <c r="I1" s="1" t="s">
        <v>740</v>
      </c>
      <c r="J1" s="1" t="s">
        <v>740</v>
      </c>
      <c r="K1" s="3" t="s">
        <v>741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1358</v>
      </c>
      <c r="F5" s="346" t="s">
        <v>1358</v>
      </c>
      <c r="G5" s="346" t="s">
        <v>1358</v>
      </c>
      <c r="H5" s="346" t="s">
        <v>1358</v>
      </c>
      <c r="I5" s="346" t="s">
        <v>1358</v>
      </c>
      <c r="J5" s="346" t="s">
        <v>1358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1358</v>
      </c>
      <c r="G6" s="346" t="s">
        <v>1358</v>
      </c>
      <c r="H6" s="346" t="s">
        <v>1358</v>
      </c>
      <c r="I6" s="346" t="s">
        <v>1358</v>
      </c>
      <c r="J6" s="346" t="s">
        <v>1358</v>
      </c>
      <c r="K6" s="346">
        <v>1</v>
      </c>
      <c r="L6" s="518"/>
    </row>
    <row r="7" spans="1:12" ht="15">
      <c r="A7" s="346"/>
      <c r="B7" s="1714" t="str">
        <f>VLOOKUP(E15,SMETKA,2,FALSE)</f>
        <v>ОТЧЕТНИ ДАННИ ПО ЕБК ЗА ИЗПЪЛНЕНИЕТО НА БЮДЖЕТА</v>
      </c>
      <c r="C7" s="1715"/>
      <c r="D7" s="1715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1330</v>
      </c>
      <c r="F8" s="1209" t="s">
        <v>1282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6" t="s">
        <v>399</v>
      </c>
      <c r="C9" s="1717"/>
      <c r="D9" s="1718"/>
      <c r="E9" s="1137">
        <v>42005</v>
      </c>
      <c r="F9" s="1138">
        <v>42369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1332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9" t="str">
        <f>VLOOKUP(F12,PRBK,2,FALSE)</f>
        <v>Национален осигурителен институт - Учителски пенсионен фонд</v>
      </c>
      <c r="C12" s="1720"/>
      <c r="D12" s="1721"/>
      <c r="E12" s="1601" t="s">
        <v>398</v>
      </c>
      <c r="F12" s="1213" t="s">
        <v>1707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1331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388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1362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1318</v>
      </c>
      <c r="E19" s="443" t="s">
        <v>1364</v>
      </c>
      <c r="F19" s="450" t="s">
        <v>1317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1311</v>
      </c>
      <c r="C20" s="467" t="s">
        <v>1366</v>
      </c>
      <c r="D20" s="468" t="s">
        <v>234</v>
      </c>
      <c r="E20" s="469">
        <v>2015</v>
      </c>
      <c r="F20" s="470" t="s">
        <v>233</v>
      </c>
      <c r="G20" s="458" t="s">
        <v>232</v>
      </c>
      <c r="H20" s="459" t="s">
        <v>788</v>
      </c>
      <c r="I20" s="459" t="s">
        <v>1296</v>
      </c>
      <c r="J20" s="460" t="s">
        <v>1297</v>
      </c>
      <c r="K20" s="4">
        <v>1</v>
      </c>
      <c r="L20" s="541"/>
    </row>
    <row r="21" spans="1:12" ht="18.75">
      <c r="A21" s="542"/>
      <c r="B21" s="461"/>
      <c r="C21" s="462"/>
      <c r="D21" s="463" t="s">
        <v>1367</v>
      </c>
      <c r="E21" s="464" t="s">
        <v>1801</v>
      </c>
      <c r="F21" s="465" t="s">
        <v>1802</v>
      </c>
      <c r="G21" s="454" t="s">
        <v>1648</v>
      </c>
      <c r="H21" s="455" t="s">
        <v>1649</v>
      </c>
      <c r="I21" s="456" t="s">
        <v>1884</v>
      </c>
      <c r="J21" s="457" t="s">
        <v>165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22" t="s">
        <v>1384</v>
      </c>
      <c r="D22" s="172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1385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296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297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1800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1697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4" t="s">
        <v>298</v>
      </c>
      <c r="D28" s="172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299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300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301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302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4" t="s">
        <v>303</v>
      </c>
      <c r="D33" s="172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487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1298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488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1698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4" t="s">
        <v>160</v>
      </c>
      <c r="D39" s="1725"/>
      <c r="E39" s="380">
        <f aca="true" t="shared" si="3" ref="E39:J39">SUM(E40:E43)</f>
        <v>39632000</v>
      </c>
      <c r="F39" s="381">
        <f t="shared" si="3"/>
        <v>38392416</v>
      </c>
      <c r="G39" s="676">
        <f t="shared" si="3"/>
        <v>31946770</v>
      </c>
      <c r="H39" s="677">
        <f t="shared" si="3"/>
        <v>0</v>
      </c>
      <c r="I39" s="678">
        <f t="shared" si="3"/>
        <v>0</v>
      </c>
      <c r="J39" s="679">
        <f t="shared" si="3"/>
        <v>6445646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489</v>
      </c>
      <c r="E40" s="683">
        <v>39632000</v>
      </c>
      <c r="F40" s="684">
        <f>G40+H40+I40+J40</f>
        <v>38392416</v>
      </c>
      <c r="G40" s="606">
        <f>9606266-946672+2681486+3029603+2730683+2287880+2468853+2885456+3557056+3646159</f>
        <v>31946770</v>
      </c>
      <c r="H40" s="607"/>
      <c r="I40" s="607"/>
      <c r="J40" s="608">
        <f>473137+473535+494457+503094+588168+508145+468416+426759+554646+626005+559901+769383</f>
        <v>6445646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490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491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492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493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494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495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1386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1387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1388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1389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1390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1391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1392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1393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1394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1395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1396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1397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1398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1399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1400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1401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1402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1403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1404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1405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1406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1407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1408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1409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1410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1411</v>
      </c>
      <c r="D72" s="379"/>
      <c r="E72" s="380">
        <f aca="true" t="shared" si="10" ref="E72:J72">SUM(E73:E86)</f>
        <v>12901800</v>
      </c>
      <c r="F72" s="381">
        <f t="shared" si="10"/>
        <v>15412572</v>
      </c>
      <c r="G72" s="676">
        <f t="shared" si="10"/>
        <v>15412572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1412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1413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1414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1415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1416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1417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1418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1419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1420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1421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1422</v>
      </c>
      <c r="E83" s="685">
        <v>12901800</v>
      </c>
      <c r="F83" s="686">
        <f t="shared" si="11"/>
        <v>15412572</v>
      </c>
      <c r="G83" s="609">
        <v>15412572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525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1428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1429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1430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1431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1895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1896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1897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1898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1899</v>
      </c>
      <c r="D93" s="352" t="s">
        <v>1900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1901</v>
      </c>
      <c r="D94" s="352" t="s">
        <v>1902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1903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1904</v>
      </c>
      <c r="D96" s="352" t="s">
        <v>1905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1906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1907</v>
      </c>
      <c r="D98" s="352" t="s">
        <v>1908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1909</v>
      </c>
      <c r="D99" s="352" t="s">
        <v>1436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1437</v>
      </c>
      <c r="D100" s="352" t="s">
        <v>1438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1439</v>
      </c>
      <c r="D101" s="352" t="s">
        <v>1440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1441</v>
      </c>
      <c r="D102" s="352" t="s">
        <v>1442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1443</v>
      </c>
      <c r="D103" s="395" t="s">
        <v>1444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538</v>
      </c>
      <c r="D104" s="396" t="s">
        <v>539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540</v>
      </c>
      <c r="D105" s="379"/>
      <c r="E105" s="380">
        <f>+E106+E107+E108</f>
        <v>3800</v>
      </c>
      <c r="F105" s="381">
        <f>+F106+F107+F108</f>
        <v>5437</v>
      </c>
      <c r="G105" s="676">
        <f>+G106+G107+G108</f>
        <v>5437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541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542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266</v>
      </c>
      <c r="E108" s="689">
        <v>3800</v>
      </c>
      <c r="F108" s="690">
        <f>G108+H108+I108+J108</f>
        <v>5437</v>
      </c>
      <c r="G108" s="618">
        <v>5437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209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544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166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545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546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158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547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548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549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550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551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1374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553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959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960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961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962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963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964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965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267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966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967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968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969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970</v>
      </c>
      <c r="C134" s="378" t="s">
        <v>326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327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328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329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1299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225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226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227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228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229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231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230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268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1732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1733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1734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663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664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977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1735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1736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269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270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1287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271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272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273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274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275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1161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1320</v>
      </c>
      <c r="C164" s="1447" t="s">
        <v>971</v>
      </c>
      <c r="D164" s="1448" t="s">
        <v>1319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53810425</v>
      </c>
      <c r="G164" s="680">
        <f t="shared" si="27"/>
        <v>47364779</v>
      </c>
      <c r="H164" s="681">
        <f t="shared" si="27"/>
        <v>0</v>
      </c>
      <c r="I164" s="681">
        <f t="shared" si="27"/>
        <v>0</v>
      </c>
      <c r="J164" s="682">
        <f t="shared" si="27"/>
        <v>6445646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4" t="str">
        <f>$B$7</f>
        <v>ОТЧЕТНИ ДАННИ ПО ЕБК ЗА ИЗПЪЛНЕНИЕТО НА БЮДЖЕТА</v>
      </c>
      <c r="C169" s="1745"/>
      <c r="D169" s="1745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1330</v>
      </c>
      <c r="F170" s="1221" t="s">
        <v>1282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6" t="str">
        <f>$B$9</f>
        <v>НАЦИОНАЛЕН ОСИГУРИТЕЛЕН ИНСТИТУТ</v>
      </c>
      <c r="C171" s="1747"/>
      <c r="D171" s="1748"/>
      <c r="E171" s="1137">
        <f>$E$9</f>
        <v>42005</v>
      </c>
      <c r="F171" s="1225">
        <f>$F$9</f>
        <v>42369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19" t="str">
        <f>$B$12</f>
        <v>Национален осигурителен институт - Учителски пенсионен фонд</v>
      </c>
      <c r="C174" s="1720"/>
      <c r="D174" s="1721"/>
      <c r="E174" s="1228" t="s">
        <v>1295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388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1362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973</v>
      </c>
      <c r="E178" s="1244" t="s">
        <v>1364</v>
      </c>
      <c r="F178" s="537" t="s">
        <v>1317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1311</v>
      </c>
      <c r="C179" s="1249" t="s">
        <v>1366</v>
      </c>
      <c r="D179" s="1458" t="s">
        <v>727</v>
      </c>
      <c r="E179" s="1251">
        <v>2015</v>
      </c>
      <c r="F179" s="538" t="s">
        <v>233</v>
      </c>
      <c r="G179" s="1252" t="s">
        <v>232</v>
      </c>
      <c r="H179" s="1253" t="s">
        <v>788</v>
      </c>
      <c r="I179" s="1254" t="s">
        <v>1296</v>
      </c>
      <c r="J179" s="1255" t="s">
        <v>1297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974</v>
      </c>
      <c r="E180" s="517" t="s">
        <v>1801</v>
      </c>
      <c r="F180" s="517" t="s">
        <v>1802</v>
      </c>
      <c r="G180" s="520" t="s">
        <v>1648</v>
      </c>
      <c r="H180" s="521" t="s">
        <v>1649</v>
      </c>
      <c r="I180" s="521" t="s">
        <v>1884</v>
      </c>
      <c r="J180" s="522" t="s">
        <v>165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26" t="s">
        <v>975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1235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976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1235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211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1236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38" t="s">
        <v>212</v>
      </c>
      <c r="D185" s="1738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1237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213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1238</v>
      </c>
    </row>
    <row r="187" spans="1:26" ht="18" customHeight="1">
      <c r="A187" s="10">
        <v>45</v>
      </c>
      <c r="B187" s="1276"/>
      <c r="C187" s="1277">
        <v>202</v>
      </c>
      <c r="D187" s="1278" t="s">
        <v>214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1239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1516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1240</v>
      </c>
    </row>
    <row r="189" spans="1:12" ht="18" customHeight="1">
      <c r="A189" s="10">
        <v>55</v>
      </c>
      <c r="B189" s="1279"/>
      <c r="C189" s="1277">
        <v>208</v>
      </c>
      <c r="D189" s="1280" t="s">
        <v>1530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1241</v>
      </c>
    </row>
    <row r="190" spans="1:12" ht="18" customHeight="1">
      <c r="A190" s="10">
        <v>60</v>
      </c>
      <c r="B190" s="1275"/>
      <c r="C190" s="1273">
        <v>209</v>
      </c>
      <c r="D190" s="1281" t="s">
        <v>1531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1242</v>
      </c>
    </row>
    <row r="191" spans="1:26" s="408" customFormat="1" ht="18.75" customHeight="1">
      <c r="A191" s="9">
        <v>65</v>
      </c>
      <c r="B191" s="1269">
        <v>500</v>
      </c>
      <c r="C191" s="1739" t="s">
        <v>1532</v>
      </c>
      <c r="D191" s="1739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1243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1533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1238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1337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1244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1535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1240</v>
      </c>
    </row>
    <row r="195" spans="1:12" ht="18.75" customHeight="1">
      <c r="A195" s="10">
        <v>85</v>
      </c>
      <c r="B195" s="1286"/>
      <c r="C195" s="1284">
        <v>580</v>
      </c>
      <c r="D195" s="1285" t="s">
        <v>1536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1245</v>
      </c>
    </row>
    <row r="196" spans="1:12" ht="31.5">
      <c r="A196" s="10">
        <v>90</v>
      </c>
      <c r="B196" s="1275"/>
      <c r="C196" s="1288">
        <v>590</v>
      </c>
      <c r="D196" s="1289" t="s">
        <v>1537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41" t="s">
        <v>1538</v>
      </c>
      <c r="D197" s="174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1246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38" t="s">
        <v>1539</v>
      </c>
      <c r="D198" s="1738"/>
      <c r="E198" s="525">
        <f t="shared" si="34"/>
        <v>79200</v>
      </c>
      <c r="F198" s="526">
        <f t="shared" si="34"/>
        <v>78879</v>
      </c>
      <c r="G198" s="639">
        <f t="shared" si="34"/>
        <v>78879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1238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1540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1541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1235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1542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1238</v>
      </c>
    </row>
    <row r="202" spans="1:12" ht="18.75" customHeight="1">
      <c r="A202" s="10">
        <v>145</v>
      </c>
      <c r="B202" s="1276"/>
      <c r="C202" s="1277">
        <v>1014</v>
      </c>
      <c r="D202" s="1278" t="s">
        <v>1543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1248</v>
      </c>
    </row>
    <row r="203" spans="1:12" ht="18.75" customHeight="1">
      <c r="A203" s="10">
        <v>150</v>
      </c>
      <c r="B203" s="1276"/>
      <c r="C203" s="1277">
        <v>1015</v>
      </c>
      <c r="D203" s="1278" t="s">
        <v>1544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1251</v>
      </c>
    </row>
    <row r="204" spans="1:12" ht="18.75" customHeight="1">
      <c r="A204" s="10">
        <v>155</v>
      </c>
      <c r="B204" s="1276"/>
      <c r="C204" s="1291">
        <v>1016</v>
      </c>
      <c r="D204" s="1292" t="s">
        <v>1545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1247</v>
      </c>
    </row>
    <row r="205" spans="1:12" ht="18.75" customHeight="1">
      <c r="A205" s="10">
        <v>160</v>
      </c>
      <c r="B205" s="1270"/>
      <c r="C205" s="1293">
        <v>1020</v>
      </c>
      <c r="D205" s="1294" t="s">
        <v>1546</v>
      </c>
      <c r="E205" s="696">
        <f t="shared" si="35"/>
        <v>61700</v>
      </c>
      <c r="F205" s="697">
        <f t="shared" si="35"/>
        <v>54770</v>
      </c>
      <c r="G205" s="654">
        <f t="shared" si="35"/>
        <v>54770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1252</v>
      </c>
    </row>
    <row r="206" spans="1:12" ht="18.75" customHeight="1">
      <c r="A206" s="10">
        <v>165</v>
      </c>
      <c r="B206" s="1276"/>
      <c r="C206" s="1295">
        <v>1030</v>
      </c>
      <c r="D206" s="1296" t="s">
        <v>1547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1240</v>
      </c>
    </row>
    <row r="207" spans="1:12" ht="18.75" customHeight="1">
      <c r="A207" s="10">
        <v>175</v>
      </c>
      <c r="B207" s="1276"/>
      <c r="C207" s="1293">
        <v>1051</v>
      </c>
      <c r="D207" s="1297" t="s">
        <v>1548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1549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1321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1235</v>
      </c>
    </row>
    <row r="210" spans="1:12" ht="18.75" customHeight="1">
      <c r="A210" s="10">
        <v>190</v>
      </c>
      <c r="B210" s="1276"/>
      <c r="C210" s="1293">
        <v>1062</v>
      </c>
      <c r="D210" s="1294" t="s">
        <v>1550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1236</v>
      </c>
    </row>
    <row r="211" spans="1:12" ht="18.75" customHeight="1">
      <c r="A211" s="10">
        <v>200</v>
      </c>
      <c r="B211" s="1276"/>
      <c r="C211" s="1295">
        <v>1063</v>
      </c>
      <c r="D211" s="1298" t="s">
        <v>157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1237</v>
      </c>
    </row>
    <row r="212" spans="1:12" ht="18.75" customHeight="1">
      <c r="A212" s="10">
        <v>200</v>
      </c>
      <c r="B212" s="1276"/>
      <c r="C212" s="1299">
        <v>1069</v>
      </c>
      <c r="D212" s="1300" t="s">
        <v>1551</v>
      </c>
      <c r="E212" s="700">
        <f t="shared" si="36"/>
        <v>17500</v>
      </c>
      <c r="F212" s="701">
        <f t="shared" si="36"/>
        <v>24109</v>
      </c>
      <c r="G212" s="660">
        <f t="shared" si="36"/>
        <v>24109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1238</v>
      </c>
    </row>
    <row r="213" spans="1:12" ht="18.75" customHeight="1">
      <c r="A213" s="10">
        <v>205</v>
      </c>
      <c r="B213" s="1270"/>
      <c r="C213" s="1293">
        <v>1091</v>
      </c>
      <c r="D213" s="1297" t="s">
        <v>1322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1239</v>
      </c>
    </row>
    <row r="214" spans="1:12" ht="18.75" customHeight="1">
      <c r="A214" s="10">
        <v>210</v>
      </c>
      <c r="B214" s="1276"/>
      <c r="C214" s="1277">
        <v>1092</v>
      </c>
      <c r="D214" s="1278" t="s">
        <v>1737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1240</v>
      </c>
    </row>
    <row r="215" spans="1:12" ht="18.75" customHeight="1">
      <c r="A215" s="10">
        <v>215</v>
      </c>
      <c r="B215" s="1276"/>
      <c r="C215" s="1273">
        <v>1098</v>
      </c>
      <c r="D215" s="1301" t="s">
        <v>1552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1241</v>
      </c>
    </row>
    <row r="216" spans="1:26" s="408" customFormat="1" ht="18.75" customHeight="1">
      <c r="A216" s="9">
        <v>220</v>
      </c>
      <c r="B216" s="1269">
        <v>1900</v>
      </c>
      <c r="C216" s="1728" t="s">
        <v>1162</v>
      </c>
      <c r="D216" s="1728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1242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1324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1243</v>
      </c>
    </row>
    <row r="218" spans="1:26" ht="18.75" customHeight="1">
      <c r="A218" s="10">
        <v>230</v>
      </c>
      <c r="B218" s="1303"/>
      <c r="C218" s="1277">
        <v>1981</v>
      </c>
      <c r="D218" s="1304" t="s">
        <v>1325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1238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1326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1244</v>
      </c>
    </row>
    <row r="220" spans="1:26" s="408" customFormat="1" ht="18.75" customHeight="1">
      <c r="A220" s="9">
        <v>220</v>
      </c>
      <c r="B220" s="1269">
        <v>2100</v>
      </c>
      <c r="C220" s="1728" t="s">
        <v>1699</v>
      </c>
      <c r="D220" s="1728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1240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1553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1245</v>
      </c>
    </row>
    <row r="222" spans="1:26" ht="18.75" customHeight="1">
      <c r="A222" s="10">
        <v>230</v>
      </c>
      <c r="B222" s="1303"/>
      <c r="C222" s="1277">
        <v>2120</v>
      </c>
      <c r="D222" s="1280" t="s">
        <v>1554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1555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1246</v>
      </c>
    </row>
    <row r="224" spans="1:12" ht="18.75" customHeight="1">
      <c r="A224" s="10">
        <v>240</v>
      </c>
      <c r="B224" s="1275"/>
      <c r="C224" s="1277">
        <v>2140</v>
      </c>
      <c r="D224" s="1280" t="s">
        <v>496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1238</v>
      </c>
    </row>
    <row r="225" spans="1:12" ht="18.75" customHeight="1">
      <c r="A225" s="10">
        <v>245</v>
      </c>
      <c r="B225" s="1276"/>
      <c r="C225" s="1273">
        <v>2190</v>
      </c>
      <c r="D225" s="1307" t="s">
        <v>497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8" t="s">
        <v>498</v>
      </c>
      <c r="D226" s="1728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1235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1738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1238</v>
      </c>
    </row>
    <row r="228" spans="1:12" ht="18.75" customHeight="1">
      <c r="A228" s="10">
        <v>265</v>
      </c>
      <c r="B228" s="1276"/>
      <c r="C228" s="1273">
        <v>2224</v>
      </c>
      <c r="D228" s="1274" t="s">
        <v>499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1248</v>
      </c>
    </row>
    <row r="229" spans="1:26" s="408" customFormat="1" ht="18.75" customHeight="1">
      <c r="A229" s="9">
        <v>270</v>
      </c>
      <c r="B229" s="1269">
        <v>2500</v>
      </c>
      <c r="C229" s="1728" t="s">
        <v>500</v>
      </c>
      <c r="D229" s="1740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1251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37" t="s">
        <v>501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1247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37" t="s">
        <v>659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1252</v>
      </c>
    </row>
    <row r="232" spans="1:12" s="408" customFormat="1" ht="35.25" customHeight="1">
      <c r="A232" s="9">
        <v>330</v>
      </c>
      <c r="B232" s="1269">
        <v>2800</v>
      </c>
      <c r="C232" s="1737" t="s">
        <v>660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1240</v>
      </c>
    </row>
    <row r="233" spans="1:12" s="408" customFormat="1" ht="18.75" customHeight="1">
      <c r="A233" s="9">
        <v>350</v>
      </c>
      <c r="B233" s="1269">
        <v>2900</v>
      </c>
      <c r="C233" s="1728" t="s">
        <v>661</v>
      </c>
      <c r="D233" s="1728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662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1556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1557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1558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1559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1560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1561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1235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1562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1236</v>
      </c>
    </row>
    <row r="242" spans="1:26" ht="18.75" customHeight="1">
      <c r="A242" s="8">
        <v>399</v>
      </c>
      <c r="B242" s="1275"/>
      <c r="C242" s="1277">
        <v>3302</v>
      </c>
      <c r="D242" s="1318" t="s">
        <v>1645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1237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1563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1238</v>
      </c>
    </row>
    <row r="244" spans="1:12" ht="18.75" customHeight="1">
      <c r="A244" s="8">
        <v>401</v>
      </c>
      <c r="B244" s="1275"/>
      <c r="C244" s="1277">
        <v>3304</v>
      </c>
      <c r="D244" s="1318" t="s">
        <v>1564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1239</v>
      </c>
    </row>
    <row r="245" spans="1:12" ht="18.75" customHeight="1">
      <c r="A245" s="8">
        <v>402</v>
      </c>
      <c r="B245" s="1275"/>
      <c r="C245" s="1277">
        <v>3305</v>
      </c>
      <c r="D245" s="1318" t="s">
        <v>1565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1240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1566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1241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8" t="s">
        <v>1567</v>
      </c>
      <c r="D247" s="1728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1242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8" t="s">
        <v>1568</v>
      </c>
      <c r="D248" s="1728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1243</v>
      </c>
    </row>
    <row r="249" spans="1:12" s="408" customFormat="1" ht="18.75" customHeight="1">
      <c r="A249" s="9">
        <v>450</v>
      </c>
      <c r="B249" s="1269">
        <v>4100</v>
      </c>
      <c r="C249" s="1728" t="s">
        <v>1569</v>
      </c>
      <c r="D249" s="1728"/>
      <c r="E249" s="525">
        <f t="shared" si="47"/>
        <v>22050400</v>
      </c>
      <c r="F249" s="526">
        <f t="shared" si="47"/>
        <v>23712172</v>
      </c>
      <c r="G249" s="639">
        <f t="shared" si="47"/>
        <v>23712172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1238</v>
      </c>
    </row>
    <row r="250" spans="1:12" s="408" customFormat="1" ht="18.75" customHeight="1">
      <c r="A250" s="9">
        <v>495</v>
      </c>
      <c r="B250" s="1269">
        <v>4200</v>
      </c>
      <c r="C250" s="1728" t="s">
        <v>1570</v>
      </c>
      <c r="D250" s="1728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1244</v>
      </c>
    </row>
    <row r="251" spans="1:26" ht="18.75" customHeight="1">
      <c r="A251" s="10">
        <v>500</v>
      </c>
      <c r="B251" s="1320"/>
      <c r="C251" s="1271">
        <v>4201</v>
      </c>
      <c r="D251" s="1272" t="s">
        <v>1571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1240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1572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1245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699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700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1246</v>
      </c>
    </row>
    <row r="255" spans="1:12" ht="18.75" customHeight="1">
      <c r="A255" s="10">
        <v>520</v>
      </c>
      <c r="B255" s="1320"/>
      <c r="C255" s="1277">
        <v>4218</v>
      </c>
      <c r="D255" s="1278" t="s">
        <v>701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1238</v>
      </c>
    </row>
    <row r="256" spans="1:12" ht="18.75" customHeight="1">
      <c r="A256" s="10">
        <v>525</v>
      </c>
      <c r="B256" s="1320"/>
      <c r="C256" s="1273">
        <v>4219</v>
      </c>
      <c r="D256" s="1305" t="s">
        <v>702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8" t="s">
        <v>703</v>
      </c>
      <c r="D257" s="1728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1235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704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1238</v>
      </c>
    </row>
    <row r="259" spans="1:26" ht="18.75" customHeight="1">
      <c r="A259" s="10">
        <v>645</v>
      </c>
      <c r="B259" s="1320"/>
      <c r="C259" s="1277">
        <v>4302</v>
      </c>
      <c r="D259" s="1321" t="s">
        <v>705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1248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706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1251</v>
      </c>
    </row>
    <row r="261" spans="1:26" s="408" customFormat="1" ht="18.75" customHeight="1">
      <c r="A261" s="9">
        <v>655</v>
      </c>
      <c r="B261" s="1269">
        <v>4400</v>
      </c>
      <c r="C261" s="1728" t="s">
        <v>707</v>
      </c>
      <c r="D261" s="1728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1247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8" t="s">
        <v>1885</v>
      </c>
      <c r="D262" s="1728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1252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37" t="s">
        <v>708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1240</v>
      </c>
    </row>
    <row r="264" spans="1:12" s="408" customFormat="1" ht="18.75" customHeight="1">
      <c r="A264" s="9">
        <v>685</v>
      </c>
      <c r="B264" s="1269">
        <v>4900</v>
      </c>
      <c r="C264" s="1728" t="s">
        <v>1166</v>
      </c>
      <c r="D264" s="1728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1167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1168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1235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2" t="s">
        <v>709</v>
      </c>
      <c r="D267" s="173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1236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2" t="s">
        <v>1576</v>
      </c>
      <c r="D268" s="173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1237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1577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1238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1578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1239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615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1240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616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1241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617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1242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618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1243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619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1238</v>
      </c>
    </row>
    <row r="276" spans="1:26" s="417" customFormat="1" ht="18.75" customHeight="1">
      <c r="A276" s="9">
        <v>750</v>
      </c>
      <c r="B276" s="1323">
        <v>5300</v>
      </c>
      <c r="C276" s="1732" t="s">
        <v>620</v>
      </c>
      <c r="D276" s="1732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1244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1739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1240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621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1245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2" t="s">
        <v>750</v>
      </c>
      <c r="D279" s="173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8" t="s">
        <v>751</v>
      </c>
      <c r="D280" s="1728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1246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752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1238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753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754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1235</v>
      </c>
    </row>
    <row r="284" spans="1:12" ht="18.75" customHeight="1">
      <c r="A284" s="10">
        <v>795</v>
      </c>
      <c r="B284" s="1320"/>
      <c r="C284" s="1273">
        <v>5504</v>
      </c>
      <c r="D284" s="1301" t="s">
        <v>755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1238</v>
      </c>
    </row>
    <row r="285" spans="1:26" s="417" customFormat="1" ht="18.75" customHeight="1">
      <c r="A285" s="9">
        <v>805</v>
      </c>
      <c r="B285" s="1323">
        <v>5700</v>
      </c>
      <c r="C285" s="1733" t="s">
        <v>1323</v>
      </c>
      <c r="D285" s="1734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1248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757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1251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758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1247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1327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1252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1" t="s">
        <v>760</v>
      </c>
      <c r="D289" s="1728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1240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1320</v>
      </c>
      <c r="C293" s="1345" t="s">
        <v>971</v>
      </c>
      <c r="D293" s="1466" t="s">
        <v>1328</v>
      </c>
      <c r="E293" s="539">
        <f aca="true" t="shared" si="62" ref="E293:J293">SUMIF($C$595:$C$12264,$C293,E$595:E$12264)</f>
        <v>22129600</v>
      </c>
      <c r="F293" s="540">
        <f t="shared" si="62"/>
        <v>23791051</v>
      </c>
      <c r="G293" s="827">
        <f t="shared" si="62"/>
        <v>23791051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4" t="str">
        <f>$B$7</f>
        <v>ОТЧЕТНИ ДАННИ ПО ЕБК ЗА ИЗПЪЛНЕНИЕТО НА БЮДЖЕТА</v>
      </c>
      <c r="C298" s="1745"/>
      <c r="D298" s="1745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1330</v>
      </c>
      <c r="F299" s="1221" t="s">
        <v>1282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6" t="str">
        <f>$B$9</f>
        <v>НАЦИОНАЛЕН ОСИГУРИТЕЛЕН ИНСТИТУТ</v>
      </c>
      <c r="C300" s="1747"/>
      <c r="D300" s="1748"/>
      <c r="E300" s="1137">
        <f>$E$9</f>
        <v>42005</v>
      </c>
      <c r="F300" s="1225">
        <f>$F$9</f>
        <v>42369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19" t="str">
        <f>$B$12</f>
        <v>Национален осигурителен институт - Учителски пенсионен фонд</v>
      </c>
      <c r="C303" s="1720"/>
      <c r="D303" s="1721"/>
      <c r="E303" s="1228" t="s">
        <v>1295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1235</v>
      </c>
    </row>
    <row r="305" spans="1:12" ht="21.75" customHeight="1">
      <c r="A305" s="10"/>
      <c r="B305" s="1226"/>
      <c r="C305" s="843"/>
      <c r="D305" s="1353" t="s">
        <v>1286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1236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1237</v>
      </c>
    </row>
    <row r="307" spans="1:12" ht="18.75" customHeight="1" thickBot="1">
      <c r="A307" s="10"/>
      <c r="B307" s="1227"/>
      <c r="C307" s="1192"/>
      <c r="D307" s="1356" t="s">
        <v>1234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1238</v>
      </c>
    </row>
    <row r="308" spans="1:12" ht="20.25" customHeight="1">
      <c r="A308" s="12"/>
      <c r="B308" s="1358" t="s">
        <v>762</v>
      </c>
      <c r="C308" s="1359" t="s">
        <v>1329</v>
      </c>
      <c r="D308" s="1360" t="s">
        <v>764</v>
      </c>
      <c r="E308" s="1361" t="s">
        <v>765</v>
      </c>
      <c r="F308" s="1362" t="s">
        <v>766</v>
      </c>
      <c r="G308" s="441"/>
      <c r="H308" s="441"/>
      <c r="I308" s="441"/>
      <c r="J308" s="441"/>
      <c r="K308" s="4">
        <v>1</v>
      </c>
      <c r="L308" s="1440" t="s">
        <v>1239</v>
      </c>
    </row>
    <row r="309" spans="1:12" ht="18.75" customHeight="1">
      <c r="A309" s="12">
        <v>905</v>
      </c>
      <c r="B309" s="1363"/>
      <c r="C309" s="1364" t="s">
        <v>767</v>
      </c>
      <c r="D309" s="1365" t="s">
        <v>768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1240</v>
      </c>
    </row>
    <row r="310" spans="1:12" ht="18.75" customHeight="1">
      <c r="A310" s="12">
        <v>906</v>
      </c>
      <c r="B310" s="1366"/>
      <c r="C310" s="1367" t="s">
        <v>769</v>
      </c>
      <c r="D310" s="1368" t="s">
        <v>770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1241</v>
      </c>
    </row>
    <row r="311" spans="1:12" ht="18.75" customHeight="1">
      <c r="A311" s="12">
        <v>907</v>
      </c>
      <c r="B311" s="1369"/>
      <c r="C311" s="1370" t="s">
        <v>771</v>
      </c>
      <c r="D311" s="1371" t="s">
        <v>772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1242</v>
      </c>
    </row>
    <row r="312" spans="1:12" ht="18.75" customHeight="1">
      <c r="A312" s="12">
        <v>910</v>
      </c>
      <c r="B312" s="1363"/>
      <c r="C312" s="1364" t="s">
        <v>773</v>
      </c>
      <c r="D312" s="1365" t="s">
        <v>774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1243</v>
      </c>
    </row>
    <row r="313" spans="1:12" ht="18.75" customHeight="1">
      <c r="A313" s="12">
        <v>911</v>
      </c>
      <c r="B313" s="1366"/>
      <c r="C313" s="1367" t="s">
        <v>775</v>
      </c>
      <c r="D313" s="1368" t="s">
        <v>770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1238</v>
      </c>
    </row>
    <row r="314" spans="1:12" ht="18.75" customHeight="1">
      <c r="A314" s="12">
        <v>912</v>
      </c>
      <c r="B314" s="1372"/>
      <c r="C314" s="1373" t="s">
        <v>776</v>
      </c>
      <c r="D314" s="1374" t="s">
        <v>777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1244</v>
      </c>
    </row>
    <row r="315" spans="1:12" ht="18.75" customHeight="1">
      <c r="A315" s="12">
        <v>920</v>
      </c>
      <c r="B315" s="1363"/>
      <c r="C315" s="1364" t="s">
        <v>778</v>
      </c>
      <c r="D315" s="1365" t="s">
        <v>1870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1240</v>
      </c>
    </row>
    <row r="316" spans="1:12" ht="18.75" customHeight="1">
      <c r="A316" s="12">
        <v>921</v>
      </c>
      <c r="B316" s="1366"/>
      <c r="C316" s="1375" t="s">
        <v>1871</v>
      </c>
      <c r="D316" s="1376" t="s">
        <v>1872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1245</v>
      </c>
    </row>
    <row r="317" spans="1:12" ht="18.75" customHeight="1">
      <c r="A317" s="12">
        <v>922</v>
      </c>
      <c r="B317" s="1372"/>
      <c r="C317" s="1370" t="s">
        <v>1873</v>
      </c>
      <c r="D317" s="1371" t="s">
        <v>1874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1249</v>
      </c>
    </row>
    <row r="318" spans="1:12" ht="18.75" customHeight="1">
      <c r="A318" s="12">
        <v>930</v>
      </c>
      <c r="B318" s="1363"/>
      <c r="C318" s="1364" t="s">
        <v>1875</v>
      </c>
      <c r="D318" s="1365" t="s">
        <v>1876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1246</v>
      </c>
    </row>
    <row r="319" spans="1:12" ht="18.75" customHeight="1">
      <c r="A319" s="12">
        <v>931</v>
      </c>
      <c r="B319" s="1366"/>
      <c r="C319" s="1375" t="s">
        <v>1877</v>
      </c>
      <c r="D319" s="1376" t="s">
        <v>1878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1238</v>
      </c>
    </row>
    <row r="320" spans="1:12" ht="18.75" customHeight="1">
      <c r="A320" s="12">
        <v>932</v>
      </c>
      <c r="B320" s="1372"/>
      <c r="C320" s="1370" t="s">
        <v>1879</v>
      </c>
      <c r="D320" s="1371" t="s">
        <v>1880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1241</v>
      </c>
    </row>
    <row r="321" spans="1:12" ht="18.75" customHeight="1">
      <c r="A321" s="11">
        <v>935</v>
      </c>
      <c r="B321" s="1363"/>
      <c r="C321" s="1364" t="s">
        <v>1881</v>
      </c>
      <c r="D321" s="1365" t="s">
        <v>710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1242</v>
      </c>
    </row>
    <row r="322" spans="1:12" ht="18.75" customHeight="1">
      <c r="A322" s="11">
        <v>940</v>
      </c>
      <c r="B322" s="1363"/>
      <c r="C322" s="1364" t="s">
        <v>711</v>
      </c>
      <c r="D322" s="1365" t="s">
        <v>323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1235</v>
      </c>
    </row>
    <row r="323" spans="1:12" ht="18.75" customHeight="1">
      <c r="A323" s="11">
        <v>950</v>
      </c>
      <c r="B323" s="1363"/>
      <c r="C323" s="1364" t="s">
        <v>712</v>
      </c>
      <c r="D323" s="1365" t="s">
        <v>321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1238</v>
      </c>
    </row>
    <row r="324" spans="1:12" ht="18.75" customHeight="1">
      <c r="A324" s="12">
        <v>953</v>
      </c>
      <c r="B324" s="1363"/>
      <c r="C324" s="1364" t="s">
        <v>713</v>
      </c>
      <c r="D324" s="1365" t="s">
        <v>322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1243</v>
      </c>
    </row>
    <row r="325" spans="1:12" ht="18.75" customHeight="1">
      <c r="A325" s="12">
        <v>954</v>
      </c>
      <c r="B325" s="1363"/>
      <c r="C325" s="1364" t="s">
        <v>714</v>
      </c>
      <c r="D325" s="1365" t="s">
        <v>715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1246</v>
      </c>
    </row>
    <row r="326" spans="1:12" ht="18.75" customHeight="1">
      <c r="A326" s="20">
        <v>955</v>
      </c>
      <c r="B326" s="1363"/>
      <c r="C326" s="1364" t="s">
        <v>716</v>
      </c>
      <c r="D326" s="1365" t="s">
        <v>717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1240</v>
      </c>
    </row>
    <row r="327" spans="1:12" ht="18.75" customHeight="1">
      <c r="A327" s="20">
        <v>956</v>
      </c>
      <c r="B327" s="1363"/>
      <c r="C327" s="1364" t="s">
        <v>718</v>
      </c>
      <c r="D327" s="1365" t="s">
        <v>719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720</v>
      </c>
      <c r="D328" s="1365" t="s">
        <v>721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1239</v>
      </c>
    </row>
    <row r="329" spans="1:12" ht="18.75" customHeight="1">
      <c r="A329" s="15">
        <v>959</v>
      </c>
      <c r="B329" s="1363"/>
      <c r="C329" s="1364" t="s">
        <v>722</v>
      </c>
      <c r="D329" s="1365" t="s">
        <v>723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1249</v>
      </c>
    </row>
    <row r="330" spans="1:12" ht="18.75" customHeight="1" thickBot="1">
      <c r="A330" s="15">
        <v>960</v>
      </c>
      <c r="B330" s="1377"/>
      <c r="C330" s="1378" t="s">
        <v>724</v>
      </c>
      <c r="D330" s="1379" t="s">
        <v>725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1243</v>
      </c>
    </row>
    <row r="331" spans="1:12" ht="31.5" customHeight="1" thickTop="1">
      <c r="A331" s="15"/>
      <c r="B331" s="1380" t="s">
        <v>1280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1240</v>
      </c>
    </row>
    <row r="332" spans="1:12" ht="36" customHeight="1">
      <c r="A332" s="15"/>
      <c r="B332" s="1743" t="s">
        <v>726</v>
      </c>
      <c r="C332" s="1743"/>
      <c r="D332" s="1743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4" t="str">
        <f>$B$7</f>
        <v>ОТЧЕТНИ ДАННИ ПО ЕБК ЗА ИЗПЪЛНЕНИЕТО НА БЮДЖЕТА</v>
      </c>
      <c r="C336" s="1745"/>
      <c r="D336" s="1745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1330</v>
      </c>
      <c r="F337" s="1221" t="s">
        <v>1282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6" t="str">
        <f>$B$9</f>
        <v>НАЦИОНАЛЕН ОСИГУРИТЕЛЕН ИНСТИТУТ</v>
      </c>
      <c r="C338" s="1747"/>
      <c r="D338" s="1748"/>
      <c r="E338" s="1137">
        <f>$E$9</f>
        <v>42005</v>
      </c>
      <c r="F338" s="1472">
        <f>$F$9</f>
        <v>42369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19" t="str">
        <f>$B$12</f>
        <v>Национален осигурителен институт - Учителски пенсионен фонд</v>
      </c>
      <c r="C341" s="1720"/>
      <c r="D341" s="1721"/>
      <c r="E341" s="1473" t="s">
        <v>1295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388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1362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1333</v>
      </c>
      <c r="E345" s="1480" t="s">
        <v>1364</v>
      </c>
      <c r="F345" s="565" t="s">
        <v>1317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1311</v>
      </c>
      <c r="C346" s="1485" t="s">
        <v>1366</v>
      </c>
      <c r="D346" s="1486" t="s">
        <v>727</v>
      </c>
      <c r="E346" s="1487">
        <v>2015</v>
      </c>
      <c r="F346" s="566" t="s">
        <v>233</v>
      </c>
      <c r="G346" s="1488" t="s">
        <v>232</v>
      </c>
      <c r="H346" s="1489" t="s">
        <v>788</v>
      </c>
      <c r="I346" s="1490" t="s">
        <v>1296</v>
      </c>
      <c r="J346" s="1491" t="s">
        <v>1297</v>
      </c>
      <c r="K346" s="4">
        <v>1</v>
      </c>
      <c r="L346" s="567"/>
    </row>
    <row r="347" spans="1:12" ht="18">
      <c r="A347" s="15">
        <v>1</v>
      </c>
      <c r="B347" s="1492" t="s">
        <v>1334</v>
      </c>
      <c r="C347" s="1493"/>
      <c r="D347" s="1494" t="s">
        <v>728</v>
      </c>
      <c r="E347" s="557" t="s">
        <v>1801</v>
      </c>
      <c r="F347" s="557" t="s">
        <v>1802</v>
      </c>
      <c r="G347" s="520" t="s">
        <v>1648</v>
      </c>
      <c r="H347" s="521" t="s">
        <v>1649</v>
      </c>
      <c r="I347" s="521" t="s">
        <v>1884</v>
      </c>
      <c r="J347" s="522" t="s">
        <v>165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1169</v>
      </c>
      <c r="D349" s="1750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1171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1172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318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319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1173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1174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1175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1176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1177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1886</v>
      </c>
      <c r="D359" s="352" t="s">
        <v>1178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1179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1180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1740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5" t="s">
        <v>1181</v>
      </c>
      <c r="D363" s="1736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276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277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278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1182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281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280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279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5" t="s">
        <v>986</v>
      </c>
      <c r="D371" s="1736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1183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1579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987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988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5" t="s">
        <v>1580</v>
      </c>
      <c r="D376" s="1736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314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315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5" t="s">
        <v>1581</v>
      </c>
      <c r="D379" s="1736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1887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1888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159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1582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5" t="s">
        <v>1583</v>
      </c>
      <c r="D384" s="1736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317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316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5" t="s">
        <v>1584</v>
      </c>
      <c r="D387" s="1736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317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316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5" t="s">
        <v>1372</v>
      </c>
      <c r="D390" s="1736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317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316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5" t="s">
        <v>731</v>
      </c>
      <c r="D393" s="1736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5" t="s">
        <v>732</v>
      </c>
      <c r="D394" s="1736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744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745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5" t="s">
        <v>1889</v>
      </c>
      <c r="D397" s="1736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794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989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5" t="s">
        <v>746</v>
      </c>
      <c r="D400" s="1736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795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733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734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1373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782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783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1320</v>
      </c>
      <c r="C407" s="738" t="s">
        <v>971</v>
      </c>
      <c r="D407" s="739" t="s">
        <v>1335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1375</v>
      </c>
      <c r="C408" s="825"/>
      <c r="D408" s="826" t="s">
        <v>730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5" t="s">
        <v>119</v>
      </c>
      <c r="D410" s="1736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5" t="s">
        <v>784</v>
      </c>
      <c r="D411" s="1736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5" t="s">
        <v>747</v>
      </c>
      <c r="D412" s="1736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5" t="s">
        <v>748</v>
      </c>
      <c r="D413" s="1736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5" t="s">
        <v>1288</v>
      </c>
      <c r="D414" s="1736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785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1371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1320</v>
      </c>
      <c r="C417" s="1501" t="s">
        <v>971</v>
      </c>
      <c r="D417" s="1502" t="s">
        <v>1336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1330</v>
      </c>
      <c r="F422" s="1221" t="s">
        <v>1282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6" t="str">
        <f>$B$9</f>
        <v>НАЦИОНАЛЕН ОСИГУРИТЕЛЕН ИНСТИТУТ</v>
      </c>
      <c r="C423" s="1747"/>
      <c r="D423" s="1748"/>
      <c r="E423" s="1137">
        <f>$E$9</f>
        <v>42005</v>
      </c>
      <c r="F423" s="1472">
        <f>$F$9</f>
        <v>42369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19" t="str">
        <f>$B$12</f>
        <v>Национален осигурителен институт - Учителски пенсионен фонд</v>
      </c>
      <c r="C426" s="1720"/>
      <c r="D426" s="1721"/>
      <c r="E426" s="1473" t="s">
        <v>1295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388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1362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1378</v>
      </c>
      <c r="E431" s="1511" t="s">
        <v>1223</v>
      </c>
      <c r="F431" s="815" t="s">
        <v>1224</v>
      </c>
      <c r="G431" s="1512" t="s">
        <v>232</v>
      </c>
      <c r="H431" s="1513" t="s">
        <v>788</v>
      </c>
      <c r="I431" s="1514" t="s">
        <v>1296</v>
      </c>
      <c r="J431" s="1515" t="s">
        <v>1297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169</v>
      </c>
      <c r="E432" s="1518" t="s">
        <v>1801</v>
      </c>
      <c r="F432" s="1519" t="s">
        <v>1225</v>
      </c>
      <c r="G432" s="1520" t="s">
        <v>1648</v>
      </c>
      <c r="H432" s="594" t="s">
        <v>1649</v>
      </c>
      <c r="I432" s="594" t="s">
        <v>1884</v>
      </c>
      <c r="J432" s="595" t="s">
        <v>165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1377</v>
      </c>
      <c r="E433" s="1522">
        <f aca="true" t="shared" si="83" ref="E433:J433">+E164-E293+E407+E417</f>
        <v>30408500</v>
      </c>
      <c r="F433" s="1522">
        <f t="shared" si="83"/>
        <v>30019374</v>
      </c>
      <c r="G433" s="1523">
        <f t="shared" si="83"/>
        <v>23573728</v>
      </c>
      <c r="H433" s="1524">
        <f t="shared" si="83"/>
        <v>0</v>
      </c>
      <c r="I433" s="1524">
        <f t="shared" si="83"/>
        <v>0</v>
      </c>
      <c r="J433" s="1525">
        <f t="shared" si="83"/>
        <v>6445646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1376</v>
      </c>
      <c r="E434" s="1527">
        <f aca="true" t="shared" si="84" ref="E434:J435">+E585</f>
        <v>-30408500</v>
      </c>
      <c r="F434" s="1527">
        <f t="shared" si="84"/>
        <v>-30019374</v>
      </c>
      <c r="G434" s="1528">
        <f t="shared" si="84"/>
        <v>-23573728</v>
      </c>
      <c r="H434" s="1529">
        <f t="shared" si="84"/>
        <v>0</v>
      </c>
      <c r="I434" s="1529">
        <f t="shared" si="84"/>
        <v>0</v>
      </c>
      <c r="J434" s="1530">
        <f t="shared" si="84"/>
        <v>-6445646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4" t="str">
        <f>$B$7</f>
        <v>ОТЧЕТНИ ДАННИ ПО ЕБК ЗА ИЗПЪЛНЕНИЕТО НА БЮДЖЕТА</v>
      </c>
      <c r="C437" s="1745"/>
      <c r="D437" s="1745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1330</v>
      </c>
      <c r="F438" s="1221" t="s">
        <v>1282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6" t="str">
        <f>$B$9</f>
        <v>НАЦИОНАЛЕН ОСИГУРИТЕЛЕН ИНСТИТУТ</v>
      </c>
      <c r="C439" s="1747"/>
      <c r="D439" s="1748"/>
      <c r="E439" s="1137">
        <f>$E$9</f>
        <v>42005</v>
      </c>
      <c r="F439" s="1472">
        <f>$F$9</f>
        <v>42369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19" t="str">
        <f>$B$12</f>
        <v>Национален осигурителен институт - Учителски пенсионен фонд</v>
      </c>
      <c r="C442" s="1720"/>
      <c r="D442" s="1721"/>
      <c r="E442" s="1473" t="s">
        <v>1295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388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1362</v>
      </c>
      <c r="K445" s="4">
        <v>1</v>
      </c>
      <c r="L445" s="593"/>
    </row>
    <row r="446" spans="1:12" ht="22.5" customHeight="1">
      <c r="A446" s="10"/>
      <c r="B446" s="1543" t="s">
        <v>1467</v>
      </c>
      <c r="C446" s="1544"/>
      <c r="D446" s="1547"/>
      <c r="E446" s="1548" t="s">
        <v>1364</v>
      </c>
      <c r="F446" s="1549" t="s">
        <v>1317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1311</v>
      </c>
      <c r="C447" s="1546" t="s">
        <v>1366</v>
      </c>
      <c r="D447" s="1534" t="s">
        <v>727</v>
      </c>
      <c r="E447" s="1553">
        <v>2015</v>
      </c>
      <c r="F447" s="1554" t="s">
        <v>233</v>
      </c>
      <c r="G447" s="1535" t="s">
        <v>232</v>
      </c>
      <c r="H447" s="1536" t="s">
        <v>788</v>
      </c>
      <c r="I447" s="1537" t="s">
        <v>1296</v>
      </c>
      <c r="J447" s="1538" t="s">
        <v>1297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1883</v>
      </c>
      <c r="E448" s="1518" t="s">
        <v>1801</v>
      </c>
      <c r="F448" s="1518" t="s">
        <v>1802</v>
      </c>
      <c r="G448" s="1520" t="s">
        <v>1648</v>
      </c>
      <c r="H448" s="594" t="s">
        <v>1649</v>
      </c>
      <c r="I448" s="594" t="s">
        <v>1884</v>
      </c>
      <c r="J448" s="595" t="s">
        <v>165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8" t="s">
        <v>92</v>
      </c>
      <c r="D449" s="1759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749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93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94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4" t="s">
        <v>95</v>
      </c>
      <c r="D453" s="1774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96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4" t="s">
        <v>1890</v>
      </c>
      <c r="D456" s="1774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125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126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8" t="s">
        <v>127</v>
      </c>
      <c r="D459" s="1759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128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129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130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131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132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133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5" t="s">
        <v>1916</v>
      </c>
      <c r="D466" s="1776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1917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1918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7" t="s">
        <v>1379</v>
      </c>
      <c r="D469" s="1757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1919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1920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1921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1922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1923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1924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1925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1184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287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288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289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305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161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1185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282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5" t="s">
        <v>286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283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120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121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509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5" t="s">
        <v>510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4" t="s">
        <v>310</v>
      </c>
      <c r="D491" s="1754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511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512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513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514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515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516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517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518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7" t="s">
        <v>519</v>
      </c>
      <c r="D500" s="1757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520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521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522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7" t="s">
        <v>523</v>
      </c>
      <c r="D504" s="1757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524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1573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1574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1575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7" t="s">
        <v>285</v>
      </c>
      <c r="D509" s="1768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122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123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5" t="s">
        <v>284</v>
      </c>
      <c r="D512" s="1756"/>
      <c r="E512" s="727">
        <f aca="true" t="shared" si="99" ref="E512:J512">SUM(E513:E518)</f>
        <v>0</v>
      </c>
      <c r="F512" s="728">
        <f t="shared" si="99"/>
        <v>385981</v>
      </c>
      <c r="G512" s="800">
        <f t="shared" si="99"/>
        <v>385981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293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294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306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290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124</v>
      </c>
      <c r="D517" s="774" t="s">
        <v>291</v>
      </c>
      <c r="E517" s="721"/>
      <c r="F517" s="710">
        <f t="shared" si="100"/>
        <v>385981</v>
      </c>
      <c r="G517" s="609">
        <v>385981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292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6" t="s">
        <v>990</v>
      </c>
      <c r="D519" s="1767"/>
      <c r="E519" s="727">
        <f aca="true" t="shared" si="101" ref="E519:J519">SUM(E520:E522)</f>
        <v>0</v>
      </c>
      <c r="F519" s="728">
        <f t="shared" si="101"/>
        <v>-236660</v>
      </c>
      <c r="G519" s="800">
        <f t="shared" si="101"/>
        <v>6208986</v>
      </c>
      <c r="H519" s="798">
        <f t="shared" si="101"/>
        <v>0</v>
      </c>
      <c r="I519" s="798">
        <f t="shared" si="101"/>
        <v>0</v>
      </c>
      <c r="J519" s="764">
        <f t="shared" si="101"/>
        <v>-6445646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295</v>
      </c>
      <c r="E520" s="723"/>
      <c r="F520" s="708">
        <f>G520+H520+I520+J520</f>
        <v>-236660</v>
      </c>
      <c r="G520" s="606">
        <f>903873+2532391+584910+561644+555073+465910+605185</f>
        <v>6208986</v>
      </c>
      <c r="H520" s="607"/>
      <c r="I520" s="607"/>
      <c r="J520" s="608">
        <f>-473137-473535-494457-503094-588168-508145-468416-426759-554646-626005-559901-769383</f>
        <v>-6445646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1216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786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7" t="s">
        <v>529</v>
      </c>
      <c r="D523" s="1757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5" t="s">
        <v>1380</v>
      </c>
      <c r="D524" s="1765"/>
      <c r="E524" s="735">
        <f aca="true" t="shared" si="102" ref="E524:J524">SUM(E525:E528)</f>
        <v>-36535900</v>
      </c>
      <c r="F524" s="736">
        <f t="shared" si="102"/>
        <v>-36426989</v>
      </c>
      <c r="G524" s="809">
        <f t="shared" si="102"/>
        <v>-36426989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530</v>
      </c>
      <c r="E525" s="707">
        <v>-41300000</v>
      </c>
      <c r="F525" s="708">
        <f>G525+H525+I525+J525</f>
        <v>-53053524</v>
      </c>
      <c r="G525" s="606">
        <v>-53053524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531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532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533</v>
      </c>
      <c r="E528" s="715">
        <v>4764100</v>
      </c>
      <c r="F528" s="716">
        <f>G528+H528+I528+J528</f>
        <v>16626535</v>
      </c>
      <c r="G528" s="618">
        <v>16626535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1381</v>
      </c>
      <c r="D529" s="1756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534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535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7" t="s">
        <v>1382</v>
      </c>
      <c r="D532" s="1757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1217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536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1218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1219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537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136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137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138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139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140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141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142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143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1226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1227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1228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1229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1230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1231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1233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1232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307</v>
      </c>
      <c r="D554" s="1753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144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145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210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204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1268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1269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1270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1271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1292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1293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1272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1273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1274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1275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1267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342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343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344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1276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1383</v>
      </c>
      <c r="D574" s="1756"/>
      <c r="E574" s="727">
        <f aca="true" t="shared" si="108" ref="E574:J574">SUM(E575:E578)</f>
        <v>6127400</v>
      </c>
      <c r="F574" s="728">
        <f t="shared" si="108"/>
        <v>6258294</v>
      </c>
      <c r="G574" s="800">
        <f t="shared" si="108"/>
        <v>6258294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308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1250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309</v>
      </c>
      <c r="E577" s="713">
        <v>-4279800</v>
      </c>
      <c r="F577" s="714">
        <f>G577+H577+I577+J577</f>
        <v>-6435762</v>
      </c>
      <c r="G577" s="615">
        <v>-6435762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345</v>
      </c>
      <c r="E578" s="715">
        <v>-7000000</v>
      </c>
      <c r="F578" s="716">
        <f>G578+H578+I578+J578</f>
        <v>0</v>
      </c>
      <c r="G578" s="618">
        <v>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1277</v>
      </c>
      <c r="D579" s="1756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1220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1221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134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135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1278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1320</v>
      </c>
      <c r="C585" s="1556" t="s">
        <v>971</v>
      </c>
      <c r="D585" s="1557" t="s">
        <v>311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-30019374</v>
      </c>
      <c r="G585" s="1560">
        <f t="shared" si="110"/>
        <v>-23573728</v>
      </c>
      <c r="H585" s="1561">
        <f t="shared" si="110"/>
        <v>0</v>
      </c>
      <c r="I585" s="1561">
        <f t="shared" si="110"/>
        <v>0</v>
      </c>
      <c r="J585" s="1562">
        <f t="shared" si="110"/>
        <v>-6445646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1222</v>
      </c>
      <c r="G588" s="1771" t="s">
        <v>404</v>
      </c>
      <c r="H588" s="1772"/>
      <c r="I588" s="1772"/>
      <c r="J588" s="1773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4" t="s">
        <v>385</v>
      </c>
      <c r="H589" s="1764"/>
      <c r="I589" s="1764"/>
      <c r="J589" s="176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1265</v>
      </c>
      <c r="D591" s="1186" t="s">
        <v>403</v>
      </c>
      <c r="E591" s="1199"/>
      <c r="F591" s="441" t="s">
        <v>379</v>
      </c>
      <c r="G591" s="1761" t="s">
        <v>486</v>
      </c>
      <c r="H591" s="1762"/>
      <c r="I591" s="1762"/>
      <c r="J591" s="1763"/>
      <c r="K591" s="4">
        <v>1</v>
      </c>
      <c r="L591" s="755"/>
    </row>
    <row r="592" spans="1:12" ht="21.75" customHeight="1">
      <c r="A592" s="10"/>
      <c r="B592" s="1769" t="s">
        <v>378</v>
      </c>
      <c r="C592" s="1770"/>
      <c r="D592" s="1201" t="s">
        <v>1253</v>
      </c>
      <c r="E592" s="1197"/>
      <c r="F592" s="1198"/>
      <c r="G592" s="1764" t="s">
        <v>385</v>
      </c>
      <c r="H592" s="1764"/>
      <c r="I592" s="1764"/>
      <c r="J592" s="1764"/>
      <c r="K592" s="4">
        <v>1</v>
      </c>
      <c r="L592" s="755"/>
    </row>
    <row r="593" spans="1:12" ht="18.75" customHeight="1">
      <c r="A593" s="15"/>
      <c r="B593" s="1729">
        <v>12032016</v>
      </c>
      <c r="C593" s="1730"/>
      <c r="D593" s="1202" t="s">
        <v>380</v>
      </c>
      <c r="E593" s="1185" t="s">
        <v>405</v>
      </c>
      <c r="F593" s="1191"/>
      <c r="G593" s="1200" t="s">
        <v>381</v>
      </c>
      <c r="H593" s="1711" t="s">
        <v>406</v>
      </c>
      <c r="I593" s="1712"/>
      <c r="J593" s="1713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4" t="str">
        <f>$B$7</f>
        <v>ОТЧЕТНИ ДАННИ ПО ЕБК ЗА ИЗПЪЛНЕНИЕТО НА БЮДЖЕТА</v>
      </c>
      <c r="C600" s="1745"/>
      <c r="D600" s="1745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1359</v>
      </c>
      <c r="F601" s="1221" t="s">
        <v>1282</v>
      </c>
      <c r="G601" s="844"/>
      <c r="H601" s="1222" t="s">
        <v>1289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6" t="str">
        <f>$B$9</f>
        <v>НАЦИОНАЛЕН ОСИГУРИТЕЛЕН ИНСТИТУТ</v>
      </c>
      <c r="C602" s="1747"/>
      <c r="D602" s="1748"/>
      <c r="E602" s="1137">
        <f>$E$9</f>
        <v>42005</v>
      </c>
      <c r="F602" s="1225">
        <f>$F$9</f>
        <v>42369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осигурителен институт - Учителски пенсионен фонд</v>
      </c>
      <c r="C605" s="1778"/>
      <c r="D605" s="1779"/>
      <c r="E605" s="1228" t="s">
        <v>1295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388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1362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1640</v>
      </c>
      <c r="E609" s="1244" t="s">
        <v>1364</v>
      </c>
      <c r="F609" s="537" t="s">
        <v>1317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1311</v>
      </c>
      <c r="C610" s="1249" t="s">
        <v>1366</v>
      </c>
      <c r="D610" s="1250" t="s">
        <v>1641</v>
      </c>
      <c r="E610" s="1251">
        <v>2015</v>
      </c>
      <c r="F610" s="538" t="s">
        <v>233</v>
      </c>
      <c r="G610" s="1252" t="s">
        <v>232</v>
      </c>
      <c r="H610" s="1253" t="s">
        <v>788</v>
      </c>
      <c r="I610" s="1254" t="s">
        <v>1296</v>
      </c>
      <c r="J610" s="1255" t="s">
        <v>1297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974</v>
      </c>
      <c r="E611" s="517" t="s">
        <v>1801</v>
      </c>
      <c r="F611" s="517" t="s">
        <v>1802</v>
      </c>
      <c r="G611" s="838" t="s">
        <v>1648</v>
      </c>
      <c r="H611" s="839" t="s">
        <v>1649</v>
      </c>
      <c r="I611" s="839" t="s">
        <v>1884</v>
      </c>
      <c r="J611" s="840" t="s">
        <v>165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635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147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506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1642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26" t="s">
        <v>975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976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211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38" t="s">
        <v>212</v>
      </c>
      <c r="D619" s="1738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213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214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1516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1530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1531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9" t="s">
        <v>1532</v>
      </c>
      <c r="D625" s="1739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1533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1534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1535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1536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1537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41" t="s">
        <v>1643</v>
      </c>
      <c r="D631" s="174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38" t="s">
        <v>1539</v>
      </c>
      <c r="D632" s="1738"/>
      <c r="E632" s="1585">
        <f aca="true" t="shared" si="117" ref="E632:J632">SUM(E633:E649)</f>
        <v>79200</v>
      </c>
      <c r="F632" s="526">
        <f t="shared" si="117"/>
        <v>78879</v>
      </c>
      <c r="G632" s="639">
        <f t="shared" si="117"/>
        <v>78879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1540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1541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1542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1543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1544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1545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1546</v>
      </c>
      <c r="E639" s="1586">
        <v>61700</v>
      </c>
      <c r="F639" s="697">
        <f t="shared" si="118"/>
        <v>54770</v>
      </c>
      <c r="G639" s="615">
        <v>54770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1547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1548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1549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1321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1550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157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1551</v>
      </c>
      <c r="E646" s="1588">
        <v>17500</v>
      </c>
      <c r="F646" s="701">
        <f t="shared" si="118"/>
        <v>24109</v>
      </c>
      <c r="G646" s="803">
        <v>24109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1322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1737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1552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8" t="s">
        <v>1162</v>
      </c>
      <c r="D650" s="1728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1163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1164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1165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8" t="s">
        <v>1699</v>
      </c>
      <c r="D654" s="1728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1553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1554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1644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496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497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8" t="s">
        <v>498</v>
      </c>
      <c r="D660" s="1728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1927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499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8" t="s">
        <v>500</v>
      </c>
      <c r="D663" s="1740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37" t="s">
        <v>501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37" t="s">
        <v>659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37" t="s">
        <v>660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8" t="s">
        <v>661</v>
      </c>
      <c r="D667" s="1728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662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1556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1557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1558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1559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1560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1561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1562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1645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1563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1564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1565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1566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8" t="s">
        <v>1567</v>
      </c>
      <c r="D681" s="1728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8" t="s">
        <v>1568</v>
      </c>
      <c r="D682" s="1728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8" t="s">
        <v>1569</v>
      </c>
      <c r="D683" s="1728"/>
      <c r="E683" s="1585">
        <v>22050400</v>
      </c>
      <c r="F683" s="526">
        <f t="shared" si="126"/>
        <v>23712172</v>
      </c>
      <c r="G683" s="1384">
        <v>23712172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8" t="s">
        <v>1570</v>
      </c>
      <c r="D684" s="1728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1571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1572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699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700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701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702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8" t="s">
        <v>703</v>
      </c>
      <c r="D691" s="1728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704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1646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706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8" t="s">
        <v>707</v>
      </c>
      <c r="D695" s="1728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8" t="s">
        <v>1885</v>
      </c>
      <c r="D696" s="1728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37" t="s">
        <v>708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8" t="s">
        <v>1166</v>
      </c>
      <c r="D698" s="1728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1167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1168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32" t="s">
        <v>709</v>
      </c>
      <c r="D701" s="1732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32" t="s">
        <v>1576</v>
      </c>
      <c r="D702" s="1732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1577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1578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615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616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617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618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619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32" t="s">
        <v>620</v>
      </c>
      <c r="D710" s="1732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1928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621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32" t="s">
        <v>750</v>
      </c>
      <c r="D713" s="1732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8" t="s">
        <v>751</v>
      </c>
      <c r="D714" s="1728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752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753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754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755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33" t="s">
        <v>1323</v>
      </c>
      <c r="D719" s="1734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757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758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759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80" t="s">
        <v>760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971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23791051</v>
      </c>
      <c r="G728" s="827">
        <f t="shared" si="138"/>
        <v>23791051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44" t="str">
        <f>$B$7</f>
        <v>ОТЧЕТНИ ДАННИ ПО ЕБК ЗА ИЗПЪЛНЕНИЕТО НА БЮДЖЕТА</v>
      </c>
      <c r="C732" s="1745"/>
      <c r="D732" s="1745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1359</v>
      </c>
      <c r="F733" s="1221" t="s">
        <v>1282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46" t="str">
        <f>$B$9</f>
        <v>НАЦИОНАЛЕН ОСИГУРИТЕЛЕН ИНСТИТУТ</v>
      </c>
      <c r="C734" s="1747"/>
      <c r="D734" s="1748"/>
      <c r="E734" s="1137">
        <f>$E$9</f>
        <v>42005</v>
      </c>
      <c r="F734" s="1225">
        <f>$F$9</f>
        <v>42369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77" t="str">
        <f>$B$12</f>
        <v>Национален осигурителен институт - Учителски пенсионен фонд</v>
      </c>
      <c r="C737" s="1778"/>
      <c r="D737" s="1779"/>
      <c r="E737" s="1228" t="s">
        <v>1295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1286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1647</v>
      </c>
      <c r="E740" s="844"/>
      <c r="F740" s="1357" t="s">
        <v>1362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762</v>
      </c>
      <c r="C741" s="1359" t="s">
        <v>763</v>
      </c>
      <c r="D741" s="1360" t="s">
        <v>764</v>
      </c>
      <c r="E741" s="1361" t="s">
        <v>765</v>
      </c>
      <c r="F741" s="1362" t="s">
        <v>766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767</v>
      </c>
      <c r="D742" s="1365" t="s">
        <v>768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769</v>
      </c>
      <c r="D743" s="1368" t="s">
        <v>770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771</v>
      </c>
      <c r="D744" s="1371" t="s">
        <v>772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773</v>
      </c>
      <c r="D745" s="1365" t="s">
        <v>774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775</v>
      </c>
      <c r="D746" s="1368" t="s">
        <v>770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776</v>
      </c>
      <c r="D747" s="1374" t="s">
        <v>777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778</v>
      </c>
      <c r="D748" s="1365" t="s">
        <v>1870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1871</v>
      </c>
      <c r="D749" s="1376" t="s">
        <v>1872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1873</v>
      </c>
      <c r="D750" s="1371" t="s">
        <v>1874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1875</v>
      </c>
      <c r="D751" s="1365" t="s">
        <v>1876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1877</v>
      </c>
      <c r="D752" s="1376" t="s">
        <v>1878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1879</v>
      </c>
      <c r="D753" s="1371" t="s">
        <v>1880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1881</v>
      </c>
      <c r="D754" s="1365" t="s">
        <v>710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711</v>
      </c>
      <c r="D755" s="1365" t="s">
        <v>323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712</v>
      </c>
      <c r="D756" s="1365" t="s">
        <v>321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713</v>
      </c>
      <c r="D757" s="1365" t="s">
        <v>322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714</v>
      </c>
      <c r="D758" s="1365" t="s">
        <v>715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716</v>
      </c>
      <c r="D759" s="1365" t="s">
        <v>717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718</v>
      </c>
      <c r="D760" s="1365" t="s">
        <v>719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720</v>
      </c>
      <c r="D761" s="1365" t="s">
        <v>721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722</v>
      </c>
      <c r="D762" s="1365" t="s">
        <v>723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724</v>
      </c>
      <c r="D763" s="1379" t="s">
        <v>725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1280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43" t="s">
        <v>726</v>
      </c>
      <c r="C765" s="1743"/>
      <c r="D765" s="1743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G591:J591"/>
    <mergeCell ref="G589:J589"/>
    <mergeCell ref="C524:D524"/>
    <mergeCell ref="C504:D504"/>
    <mergeCell ref="C519:D51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393:D393"/>
    <mergeCell ref="C390:D390"/>
    <mergeCell ref="B439:D439"/>
    <mergeCell ref="B437:D437"/>
    <mergeCell ref="C400:D400"/>
    <mergeCell ref="C412:D412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C250:D250"/>
    <mergeCell ref="C257:D257"/>
    <mergeCell ref="C262:D262"/>
    <mergeCell ref="C263:D263"/>
    <mergeCell ref="C276:D276"/>
    <mergeCell ref="C279:D279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789</v>
      </c>
      <c r="B1" s="30">
        <v>169</v>
      </c>
      <c r="I1" s="30"/>
    </row>
    <row r="2" spans="1:9" ht="12.75">
      <c r="A2" s="30" t="s">
        <v>790</v>
      </c>
      <c r="B2" s="30" t="s">
        <v>402</v>
      </c>
      <c r="I2" s="30"/>
    </row>
    <row r="3" spans="1:9" ht="12.75">
      <c r="A3" s="30" t="s">
        <v>791</v>
      </c>
      <c r="B3" s="30" t="s">
        <v>400</v>
      </c>
      <c r="I3" s="30"/>
    </row>
    <row r="4" spans="1:9" ht="15.75">
      <c r="A4" s="30" t="s">
        <v>792</v>
      </c>
      <c r="B4" s="30" t="s">
        <v>167</v>
      </c>
      <c r="C4" s="35"/>
      <c r="I4" s="30"/>
    </row>
    <row r="5" spans="1:3" ht="31.5" customHeight="1">
      <c r="A5" s="30" t="s">
        <v>793</v>
      </c>
      <c r="B5" s="237"/>
      <c r="C5" s="237"/>
    </row>
    <row r="6" spans="1:2" ht="12.75">
      <c r="A6" s="36"/>
      <c r="B6" s="37"/>
    </row>
    <row r="8" spans="2:9" ht="12.75">
      <c r="B8" s="30" t="s">
        <v>401</v>
      </c>
      <c r="I8" s="30"/>
    </row>
    <row r="9" ht="12.75">
      <c r="I9" s="30"/>
    </row>
    <row r="10" ht="12.75">
      <c r="I10" s="30"/>
    </row>
    <row r="11" spans="1:19" ht="18">
      <c r="A11" s="30" t="s">
        <v>146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4">
        <f>$B$7</f>
        <v>0</v>
      </c>
      <c r="J14" s="1745"/>
      <c r="K14" s="1745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1359</v>
      </c>
      <c r="M15" s="1221" t="s">
        <v>1282</v>
      </c>
      <c r="N15" s="844"/>
      <c r="O15" s="1222" t="s">
        <v>1289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6">
        <f>$B$9</f>
        <v>0</v>
      </c>
      <c r="J16" s="1747"/>
      <c r="K16" s="1748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1295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388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1362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1640</v>
      </c>
      <c r="L23" s="1244" t="s">
        <v>1364</v>
      </c>
      <c r="M23" s="537" t="s">
        <v>1317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1311</v>
      </c>
      <c r="J24" s="1249" t="s">
        <v>1366</v>
      </c>
      <c r="K24" s="1250" t="s">
        <v>1641</v>
      </c>
      <c r="L24" s="1251">
        <v>2015</v>
      </c>
      <c r="M24" s="538" t="s">
        <v>233</v>
      </c>
      <c r="N24" s="1252" t="s">
        <v>232</v>
      </c>
      <c r="O24" s="1253" t="s">
        <v>788</v>
      </c>
      <c r="P24" s="1254" t="s">
        <v>1296</v>
      </c>
      <c r="Q24" s="1255" t="s">
        <v>1297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974</v>
      </c>
      <c r="L25" s="517" t="s">
        <v>1801</v>
      </c>
      <c r="M25" s="517" t="s">
        <v>1802</v>
      </c>
      <c r="N25" s="838" t="s">
        <v>1648</v>
      </c>
      <c r="O25" s="839" t="s">
        <v>1649</v>
      </c>
      <c r="P25" s="839" t="s">
        <v>1884</v>
      </c>
      <c r="Q25" s="840" t="s">
        <v>165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635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147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370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1642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26" t="s">
        <v>975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976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211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38" t="s">
        <v>212</v>
      </c>
      <c r="K33" s="1738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213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214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1516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1530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1531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9" t="s">
        <v>1532</v>
      </c>
      <c r="K39" s="1739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1533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1534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1535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1536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1537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41" t="s">
        <v>1643</v>
      </c>
      <c r="K45" s="174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38" t="s">
        <v>1539</v>
      </c>
      <c r="K46" s="1738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1540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1541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1542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1543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1544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1545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1546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1547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1548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1549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1321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1550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157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1551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1322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1737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1552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8" t="s">
        <v>1162</v>
      </c>
      <c r="K64" s="1728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1163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1164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1165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8" t="s">
        <v>1699</v>
      </c>
      <c r="K68" s="1728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1553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1554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1644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496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497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8" t="s">
        <v>498</v>
      </c>
      <c r="K74" s="1728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1927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499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8" t="s">
        <v>500</v>
      </c>
      <c r="K77" s="1740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37" t="s">
        <v>501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37" t="s">
        <v>659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37" t="s">
        <v>660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8" t="s">
        <v>661</v>
      </c>
      <c r="K81" s="1728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662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1556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1557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1558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1559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1560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1561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1562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1645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1563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1564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1565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1566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8" t="s">
        <v>1567</v>
      </c>
      <c r="K95" s="1728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8" t="s">
        <v>1568</v>
      </c>
      <c r="K96" s="1728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8" t="s">
        <v>1569</v>
      </c>
      <c r="K97" s="1728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8" t="s">
        <v>1570</v>
      </c>
      <c r="K98" s="1728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1571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1572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699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700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701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702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8" t="s">
        <v>703</v>
      </c>
      <c r="K105" s="1728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704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1646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706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8" t="s">
        <v>707</v>
      </c>
      <c r="K109" s="1728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8" t="s">
        <v>1885</v>
      </c>
      <c r="K110" s="1728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37" t="s">
        <v>708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8" t="s">
        <v>1166</v>
      </c>
      <c r="K112" s="1728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1167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1168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2" t="s">
        <v>709</v>
      </c>
      <c r="K115" s="1732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2" t="s">
        <v>1576</v>
      </c>
      <c r="K116" s="1732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1577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1578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615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616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617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618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619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2" t="s">
        <v>620</v>
      </c>
      <c r="K124" s="1732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1928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621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2" t="s">
        <v>750</v>
      </c>
      <c r="K127" s="1732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8" t="s">
        <v>751</v>
      </c>
      <c r="K128" s="1728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752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753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754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755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3" t="s">
        <v>1323</v>
      </c>
      <c r="K133" s="1734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757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758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759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760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971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4">
        <f>$B$7</f>
        <v>0</v>
      </c>
      <c r="J146" s="1745"/>
      <c r="K146" s="1745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1359</v>
      </c>
      <c r="M147" s="1221" t="s">
        <v>1282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6">
        <f>$B$9</f>
        <v>0</v>
      </c>
      <c r="J148" s="1747"/>
      <c r="K148" s="1748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1295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1286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1647</v>
      </c>
      <c r="L154" s="844"/>
      <c r="M154" s="1357" t="s">
        <v>1362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762</v>
      </c>
      <c r="J155" s="1359" t="s">
        <v>763</v>
      </c>
      <c r="K155" s="1360" t="s">
        <v>764</v>
      </c>
      <c r="L155" s="1361" t="s">
        <v>765</v>
      </c>
      <c r="M155" s="1362" t="s">
        <v>766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767</v>
      </c>
      <c r="K156" s="1365" t="s">
        <v>768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769</v>
      </c>
      <c r="K157" s="1368" t="s">
        <v>770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771</v>
      </c>
      <c r="K158" s="1371" t="s">
        <v>772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773</v>
      </c>
      <c r="K159" s="1365" t="s">
        <v>774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775</v>
      </c>
      <c r="K160" s="1368" t="s">
        <v>770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776</v>
      </c>
      <c r="K161" s="1374" t="s">
        <v>777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778</v>
      </c>
      <c r="K162" s="1365" t="s">
        <v>1870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1871</v>
      </c>
      <c r="K163" s="1376" t="s">
        <v>1872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1873</v>
      </c>
      <c r="K164" s="1371" t="s">
        <v>1874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1875</v>
      </c>
      <c r="K165" s="1365" t="s">
        <v>1876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1877</v>
      </c>
      <c r="K166" s="1376" t="s">
        <v>1878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1879</v>
      </c>
      <c r="K167" s="1371" t="s">
        <v>1880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1881</v>
      </c>
      <c r="K168" s="1365" t="s">
        <v>710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711</v>
      </c>
      <c r="K169" s="1365" t="s">
        <v>323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712</v>
      </c>
      <c r="K170" s="1365" t="s">
        <v>321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713</v>
      </c>
      <c r="K171" s="1365" t="s">
        <v>322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714</v>
      </c>
      <c r="K172" s="1365" t="s">
        <v>715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716</v>
      </c>
      <c r="K173" s="1365" t="s">
        <v>717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718</v>
      </c>
      <c r="K174" s="1365" t="s">
        <v>719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720</v>
      </c>
      <c r="K175" s="1365" t="s">
        <v>721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722</v>
      </c>
      <c r="K176" s="1365" t="s">
        <v>723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724</v>
      </c>
      <c r="K177" s="1379" t="s">
        <v>725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1280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3" t="s">
        <v>726</v>
      </c>
      <c r="J179" s="1743"/>
      <c r="K179" s="1743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149</v>
      </c>
      <c r="B1" s="241" t="s">
        <v>156</v>
      </c>
      <c r="C1" s="240"/>
    </row>
    <row r="2" spans="1:3" ht="31.5" customHeight="1">
      <c r="A2" s="338">
        <v>0</v>
      </c>
      <c r="B2" s="340" t="s">
        <v>389</v>
      </c>
      <c r="C2" s="339" t="s">
        <v>324</v>
      </c>
    </row>
    <row r="3" spans="1:4" ht="35.25" customHeight="1">
      <c r="A3" s="338">
        <v>33</v>
      </c>
      <c r="B3" s="340" t="s">
        <v>1462</v>
      </c>
      <c r="C3" s="339" t="s">
        <v>324</v>
      </c>
      <c r="D3" s="216"/>
    </row>
    <row r="4" spans="1:3" ht="35.25" customHeight="1">
      <c r="A4" s="338">
        <v>42</v>
      </c>
      <c r="B4" s="340" t="s">
        <v>1463</v>
      </c>
      <c r="C4" s="339" t="s">
        <v>369</v>
      </c>
    </row>
    <row r="5" spans="1:3" ht="15">
      <c r="A5" s="338">
        <v>96</v>
      </c>
      <c r="B5" s="340" t="s">
        <v>1464</v>
      </c>
      <c r="C5" s="339" t="s">
        <v>369</v>
      </c>
    </row>
    <row r="6" spans="1:4" ht="15">
      <c r="A6" s="338">
        <v>97</v>
      </c>
      <c r="B6" s="340" t="s">
        <v>1465</v>
      </c>
      <c r="C6" s="339" t="s">
        <v>369</v>
      </c>
      <c r="D6" s="216"/>
    </row>
    <row r="7" spans="1:4" ht="15">
      <c r="A7" s="338">
        <v>98</v>
      </c>
      <c r="B7" s="340" t="s">
        <v>1466</v>
      </c>
      <c r="C7" s="339" t="s">
        <v>369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149</v>
      </c>
      <c r="B10" s="241" t="s">
        <v>155</v>
      </c>
      <c r="C10" s="240"/>
    </row>
    <row r="11" spans="1:3" ht="14.25">
      <c r="A11" s="317"/>
      <c r="B11" s="318" t="s">
        <v>370</v>
      </c>
      <c r="C11" s="317"/>
    </row>
    <row r="12" spans="1:3" ht="15.75">
      <c r="A12" s="319">
        <v>1101</v>
      </c>
      <c r="B12" s="320" t="s">
        <v>371</v>
      </c>
      <c r="C12" s="319">
        <v>1101</v>
      </c>
    </row>
    <row r="13" spans="1:3" ht="15.75">
      <c r="A13" s="319">
        <v>1103</v>
      </c>
      <c r="B13" s="321" t="s">
        <v>372</v>
      </c>
      <c r="C13" s="319">
        <v>1103</v>
      </c>
    </row>
    <row r="14" spans="1:3" ht="15.75">
      <c r="A14" s="319">
        <v>1104</v>
      </c>
      <c r="B14" s="322" t="s">
        <v>373</v>
      </c>
      <c r="C14" s="319">
        <v>1104</v>
      </c>
    </row>
    <row r="15" spans="1:3" ht="15.75">
      <c r="A15" s="319">
        <v>1105</v>
      </c>
      <c r="B15" s="322" t="s">
        <v>374</v>
      </c>
      <c r="C15" s="319">
        <v>1105</v>
      </c>
    </row>
    <row r="16" spans="1:3" ht="15.75">
      <c r="A16" s="319">
        <v>1106</v>
      </c>
      <c r="B16" s="322" t="s">
        <v>375</v>
      </c>
      <c r="C16" s="319">
        <v>1106</v>
      </c>
    </row>
    <row r="17" spans="1:3" ht="15.75">
      <c r="A17" s="319">
        <v>1107</v>
      </c>
      <c r="B17" s="322" t="s">
        <v>376</v>
      </c>
      <c r="C17" s="319">
        <v>1107</v>
      </c>
    </row>
    <row r="18" spans="1:3" ht="15.75">
      <c r="A18" s="319">
        <v>1108</v>
      </c>
      <c r="B18" s="322" t="s">
        <v>1445</v>
      </c>
      <c r="C18" s="319">
        <v>1108</v>
      </c>
    </row>
    <row r="19" spans="1:3" ht="15.75">
      <c r="A19" s="319">
        <v>1111</v>
      </c>
      <c r="B19" s="323" t="s">
        <v>1446</v>
      </c>
      <c r="C19" s="319">
        <v>1111</v>
      </c>
    </row>
    <row r="20" spans="1:3" ht="15.75">
      <c r="A20" s="319">
        <v>1115</v>
      </c>
      <c r="B20" s="323" t="s">
        <v>1447</v>
      </c>
      <c r="C20" s="319">
        <v>1115</v>
      </c>
    </row>
    <row r="21" spans="1:3" ht="15.75">
      <c r="A21" s="319">
        <v>1116</v>
      </c>
      <c r="B21" s="323" t="s">
        <v>1448</v>
      </c>
      <c r="C21" s="319">
        <v>1116</v>
      </c>
    </row>
    <row r="22" spans="1:3" ht="15.75">
      <c r="A22" s="319">
        <v>1117</v>
      </c>
      <c r="B22" s="323" t="s">
        <v>1449</v>
      </c>
      <c r="C22" s="319">
        <v>1117</v>
      </c>
    </row>
    <row r="23" spans="1:3" ht="15.75">
      <c r="A23" s="319">
        <v>1121</v>
      </c>
      <c r="B23" s="322" t="s">
        <v>1450</v>
      </c>
      <c r="C23" s="319">
        <v>1121</v>
      </c>
    </row>
    <row r="24" spans="1:3" ht="15.75">
      <c r="A24" s="319">
        <v>1122</v>
      </c>
      <c r="B24" s="322" t="s">
        <v>1451</v>
      </c>
      <c r="C24" s="319">
        <v>1122</v>
      </c>
    </row>
    <row r="25" spans="1:3" ht="15.75">
      <c r="A25" s="319">
        <v>1123</v>
      </c>
      <c r="B25" s="322" t="s">
        <v>1452</v>
      </c>
      <c r="C25" s="319">
        <v>1123</v>
      </c>
    </row>
    <row r="26" spans="1:3" ht="15.75">
      <c r="A26" s="319">
        <v>1125</v>
      </c>
      <c r="B26" s="324" t="s">
        <v>1453</v>
      </c>
      <c r="C26" s="319">
        <v>1125</v>
      </c>
    </row>
    <row r="27" spans="1:3" ht="15.75">
      <c r="A27" s="319">
        <v>1128</v>
      </c>
      <c r="B27" s="322" t="s">
        <v>1454</v>
      </c>
      <c r="C27" s="319">
        <v>1128</v>
      </c>
    </row>
    <row r="28" spans="1:3" ht="15.75">
      <c r="A28" s="319">
        <v>1139</v>
      </c>
      <c r="B28" s="325" t="s">
        <v>1455</v>
      </c>
      <c r="C28" s="319">
        <v>1139</v>
      </c>
    </row>
    <row r="29" spans="1:3" ht="15.75">
      <c r="A29" s="319">
        <v>1141</v>
      </c>
      <c r="B29" s="323" t="s">
        <v>1456</v>
      </c>
      <c r="C29" s="319">
        <v>1141</v>
      </c>
    </row>
    <row r="30" spans="1:3" ht="15.75">
      <c r="A30" s="319">
        <v>1142</v>
      </c>
      <c r="B30" s="322" t="s">
        <v>1457</v>
      </c>
      <c r="C30" s="319">
        <v>1142</v>
      </c>
    </row>
    <row r="31" spans="1:3" ht="15.75">
      <c r="A31" s="319">
        <v>1143</v>
      </c>
      <c r="B31" s="323" t="s">
        <v>1458</v>
      </c>
      <c r="C31" s="319">
        <v>1143</v>
      </c>
    </row>
    <row r="32" spans="1:3" ht="15.75">
      <c r="A32" s="319">
        <v>1144</v>
      </c>
      <c r="B32" s="323" t="s">
        <v>1459</v>
      </c>
      <c r="C32" s="319">
        <v>1144</v>
      </c>
    </row>
    <row r="33" spans="1:3" ht="15.75">
      <c r="A33" s="319">
        <v>1145</v>
      </c>
      <c r="B33" s="322" t="s">
        <v>1460</v>
      </c>
      <c r="C33" s="319">
        <v>1145</v>
      </c>
    </row>
    <row r="34" spans="1:3" ht="15.75">
      <c r="A34" s="319">
        <v>1146</v>
      </c>
      <c r="B34" s="323" t="s">
        <v>1461</v>
      </c>
      <c r="C34" s="319">
        <v>1146</v>
      </c>
    </row>
    <row r="35" spans="1:3" ht="15.75">
      <c r="A35" s="319">
        <v>1147</v>
      </c>
      <c r="B35" s="323" t="s">
        <v>568</v>
      </c>
      <c r="C35" s="319">
        <v>1147</v>
      </c>
    </row>
    <row r="36" spans="1:3" ht="15.75">
      <c r="A36" s="319">
        <v>1148</v>
      </c>
      <c r="B36" s="323" t="s">
        <v>569</v>
      </c>
      <c r="C36" s="319">
        <v>1148</v>
      </c>
    </row>
    <row r="37" spans="1:3" ht="15.75">
      <c r="A37" s="319">
        <v>1149</v>
      </c>
      <c r="B37" s="323" t="s">
        <v>1470</v>
      </c>
      <c r="C37" s="319">
        <v>1149</v>
      </c>
    </row>
    <row r="38" spans="1:3" ht="15.75">
      <c r="A38" s="319">
        <v>1151</v>
      </c>
      <c r="B38" s="323" t="s">
        <v>1471</v>
      </c>
      <c r="C38" s="319">
        <v>1151</v>
      </c>
    </row>
    <row r="39" spans="1:3" ht="15.75">
      <c r="A39" s="319">
        <v>1158</v>
      </c>
      <c r="B39" s="322" t="s">
        <v>1472</v>
      </c>
      <c r="C39" s="319">
        <v>1158</v>
      </c>
    </row>
    <row r="40" spans="1:3" ht="15.75">
      <c r="A40" s="319">
        <v>1161</v>
      </c>
      <c r="B40" s="322" t="s">
        <v>1473</v>
      </c>
      <c r="C40" s="319">
        <v>1161</v>
      </c>
    </row>
    <row r="41" spans="1:3" ht="15.75">
      <c r="A41" s="319">
        <v>1162</v>
      </c>
      <c r="B41" s="322" t="s">
        <v>1474</v>
      </c>
      <c r="C41" s="319">
        <v>1162</v>
      </c>
    </row>
    <row r="42" spans="1:3" ht="15.75">
      <c r="A42" s="319">
        <v>1163</v>
      </c>
      <c r="B42" s="322" t="s">
        <v>1475</v>
      </c>
      <c r="C42" s="319">
        <v>1163</v>
      </c>
    </row>
    <row r="43" spans="1:3" ht="15.75">
      <c r="A43" s="319">
        <v>1168</v>
      </c>
      <c r="B43" s="322" t="s">
        <v>1476</v>
      </c>
      <c r="C43" s="319">
        <v>1168</v>
      </c>
    </row>
    <row r="44" spans="1:3" ht="15.75">
      <c r="A44" s="319">
        <v>1179</v>
      </c>
      <c r="B44" s="323" t="s">
        <v>1477</v>
      </c>
      <c r="C44" s="319">
        <v>1179</v>
      </c>
    </row>
    <row r="45" spans="1:3" ht="15.75">
      <c r="A45" s="319">
        <v>2201</v>
      </c>
      <c r="B45" s="323" t="s">
        <v>1478</v>
      </c>
      <c r="C45" s="319">
        <v>2201</v>
      </c>
    </row>
    <row r="46" spans="1:3" ht="15.75">
      <c r="A46" s="319">
        <v>2205</v>
      </c>
      <c r="B46" s="322" t="s">
        <v>1479</v>
      </c>
      <c r="C46" s="319">
        <v>2205</v>
      </c>
    </row>
    <row r="47" spans="1:3" ht="15.75">
      <c r="A47" s="319">
        <v>2206</v>
      </c>
      <c r="B47" s="325" t="s">
        <v>1480</v>
      </c>
      <c r="C47" s="319">
        <v>2206</v>
      </c>
    </row>
    <row r="48" spans="1:3" ht="15.75">
      <c r="A48" s="319">
        <v>2215</v>
      </c>
      <c r="B48" s="322" t="s">
        <v>1481</v>
      </c>
      <c r="C48" s="319">
        <v>2215</v>
      </c>
    </row>
    <row r="49" spans="1:3" ht="15.75">
      <c r="A49" s="319">
        <v>2218</v>
      </c>
      <c r="B49" s="322" t="s">
        <v>1482</v>
      </c>
      <c r="C49" s="319">
        <v>2218</v>
      </c>
    </row>
    <row r="50" spans="1:3" ht="15.75">
      <c r="A50" s="319">
        <v>2219</v>
      </c>
      <c r="B50" s="322" t="s">
        <v>1483</v>
      </c>
      <c r="C50" s="319">
        <v>2219</v>
      </c>
    </row>
    <row r="51" spans="1:3" ht="15.75">
      <c r="A51" s="319">
        <v>2221</v>
      </c>
      <c r="B51" s="323" t="s">
        <v>1484</v>
      </c>
      <c r="C51" s="319">
        <v>2221</v>
      </c>
    </row>
    <row r="52" spans="1:3" ht="15.75">
      <c r="A52" s="319">
        <v>2222</v>
      </c>
      <c r="B52" s="326" t="s">
        <v>1485</v>
      </c>
      <c r="C52" s="319">
        <v>2222</v>
      </c>
    </row>
    <row r="53" spans="1:3" ht="15.75">
      <c r="A53" s="319">
        <v>2223</v>
      </c>
      <c r="B53" s="326" t="s">
        <v>1486</v>
      </c>
      <c r="C53" s="319">
        <v>2223</v>
      </c>
    </row>
    <row r="54" spans="1:3" ht="15.75">
      <c r="A54" s="319">
        <v>2224</v>
      </c>
      <c r="B54" s="325" t="s">
        <v>1487</v>
      </c>
      <c r="C54" s="319">
        <v>2224</v>
      </c>
    </row>
    <row r="55" spans="1:3" ht="15.75">
      <c r="A55" s="319">
        <v>2225</v>
      </c>
      <c r="B55" s="322" t="s">
        <v>1488</v>
      </c>
      <c r="C55" s="319">
        <v>2225</v>
      </c>
    </row>
    <row r="56" spans="1:3" ht="15.75">
      <c r="A56" s="319">
        <v>2228</v>
      </c>
      <c r="B56" s="322" t="s">
        <v>1489</v>
      </c>
      <c r="C56" s="319">
        <v>2228</v>
      </c>
    </row>
    <row r="57" spans="1:3" ht="15.75">
      <c r="A57" s="319">
        <v>2239</v>
      </c>
      <c r="B57" s="323" t="s">
        <v>1490</v>
      </c>
      <c r="C57" s="319">
        <v>2239</v>
      </c>
    </row>
    <row r="58" spans="1:3" ht="15.75">
      <c r="A58" s="319">
        <v>2241</v>
      </c>
      <c r="B58" s="326" t="s">
        <v>1491</v>
      </c>
      <c r="C58" s="319">
        <v>2241</v>
      </c>
    </row>
    <row r="59" spans="1:3" ht="15.75">
      <c r="A59" s="319">
        <v>2242</v>
      </c>
      <c r="B59" s="326" t="s">
        <v>1492</v>
      </c>
      <c r="C59" s="319">
        <v>2242</v>
      </c>
    </row>
    <row r="60" spans="1:3" ht="15.75">
      <c r="A60" s="319">
        <v>2243</v>
      </c>
      <c r="B60" s="326" t="s">
        <v>1493</v>
      </c>
      <c r="C60" s="319">
        <v>2243</v>
      </c>
    </row>
    <row r="61" spans="1:3" ht="15.75">
      <c r="A61" s="319">
        <v>2244</v>
      </c>
      <c r="B61" s="326" t="s">
        <v>1494</v>
      </c>
      <c r="C61" s="319">
        <v>2244</v>
      </c>
    </row>
    <row r="62" spans="1:3" ht="15.75">
      <c r="A62" s="319">
        <v>2245</v>
      </c>
      <c r="B62" s="327" t="s">
        <v>1495</v>
      </c>
      <c r="C62" s="319">
        <v>2245</v>
      </c>
    </row>
    <row r="63" spans="1:3" ht="15.75">
      <c r="A63" s="319">
        <v>2246</v>
      </c>
      <c r="B63" s="326" t="s">
        <v>1496</v>
      </c>
      <c r="C63" s="319">
        <v>2246</v>
      </c>
    </row>
    <row r="64" spans="1:3" ht="15.75">
      <c r="A64" s="319">
        <v>2247</v>
      </c>
      <c r="B64" s="326" t="s">
        <v>1497</v>
      </c>
      <c r="C64" s="319">
        <v>2247</v>
      </c>
    </row>
    <row r="65" spans="1:3" ht="15.75">
      <c r="A65" s="319">
        <v>2248</v>
      </c>
      <c r="B65" s="326" t="s">
        <v>1498</v>
      </c>
      <c r="C65" s="319">
        <v>2248</v>
      </c>
    </row>
    <row r="66" spans="1:3" ht="15.75">
      <c r="A66" s="319">
        <v>2249</v>
      </c>
      <c r="B66" s="326" t="s">
        <v>1499</v>
      </c>
      <c r="C66" s="319">
        <v>2249</v>
      </c>
    </row>
    <row r="67" spans="1:3" ht="15.75">
      <c r="A67" s="319">
        <v>2258</v>
      </c>
      <c r="B67" s="322" t="s">
        <v>1500</v>
      </c>
      <c r="C67" s="319">
        <v>2258</v>
      </c>
    </row>
    <row r="68" spans="1:3" ht="15.75">
      <c r="A68" s="319">
        <v>2259</v>
      </c>
      <c r="B68" s="325" t="s">
        <v>1501</v>
      </c>
      <c r="C68" s="319">
        <v>2259</v>
      </c>
    </row>
    <row r="69" spans="1:3" ht="15.75">
      <c r="A69" s="319">
        <v>2261</v>
      </c>
      <c r="B69" s="323" t="s">
        <v>1502</v>
      </c>
      <c r="C69" s="319">
        <v>2261</v>
      </c>
    </row>
    <row r="70" spans="1:3" ht="15.75">
      <c r="A70" s="319">
        <v>2268</v>
      </c>
      <c r="B70" s="322" t="s">
        <v>1503</v>
      </c>
      <c r="C70" s="319">
        <v>2268</v>
      </c>
    </row>
    <row r="71" spans="1:3" ht="15.75">
      <c r="A71" s="319">
        <v>2279</v>
      </c>
      <c r="B71" s="323" t="s">
        <v>459</v>
      </c>
      <c r="C71" s="319">
        <v>2279</v>
      </c>
    </row>
    <row r="72" spans="1:3" ht="15.75">
      <c r="A72" s="319">
        <v>2281</v>
      </c>
      <c r="B72" s="325" t="s">
        <v>460</v>
      </c>
      <c r="C72" s="319">
        <v>2281</v>
      </c>
    </row>
    <row r="73" spans="1:3" ht="15.75">
      <c r="A73" s="319">
        <v>2282</v>
      </c>
      <c r="B73" s="325" t="s">
        <v>461</v>
      </c>
      <c r="C73" s="319">
        <v>2282</v>
      </c>
    </row>
    <row r="74" spans="1:3" ht="15.75">
      <c r="A74" s="319">
        <v>2283</v>
      </c>
      <c r="B74" s="325" t="s">
        <v>1518</v>
      </c>
      <c r="C74" s="319">
        <v>2283</v>
      </c>
    </row>
    <row r="75" spans="1:3" ht="15.75">
      <c r="A75" s="319">
        <v>2284</v>
      </c>
      <c r="B75" s="325" t="s">
        <v>1519</v>
      </c>
      <c r="C75" s="319">
        <v>2284</v>
      </c>
    </row>
    <row r="76" spans="1:3" ht="15.75">
      <c r="A76" s="319">
        <v>2285</v>
      </c>
      <c r="B76" s="325" t="s">
        <v>1520</v>
      </c>
      <c r="C76" s="319">
        <v>2285</v>
      </c>
    </row>
    <row r="77" spans="1:3" ht="15.75">
      <c r="A77" s="319">
        <v>2288</v>
      </c>
      <c r="B77" s="325" t="s">
        <v>1521</v>
      </c>
      <c r="C77" s="319">
        <v>2288</v>
      </c>
    </row>
    <row r="78" spans="1:3" ht="15.75">
      <c r="A78" s="319">
        <v>2289</v>
      </c>
      <c r="B78" s="325" t="s">
        <v>1522</v>
      </c>
      <c r="C78" s="319">
        <v>2289</v>
      </c>
    </row>
    <row r="79" spans="1:3" ht="15.75">
      <c r="A79" s="319">
        <v>3301</v>
      </c>
      <c r="B79" s="322" t="s">
        <v>1523</v>
      </c>
      <c r="C79" s="319">
        <v>3301</v>
      </c>
    </row>
    <row r="80" spans="1:3" ht="15.75">
      <c r="A80" s="319">
        <v>3311</v>
      </c>
      <c r="B80" s="322" t="s">
        <v>1524</v>
      </c>
      <c r="C80" s="319">
        <v>3311</v>
      </c>
    </row>
    <row r="81" spans="1:3" ht="15.75">
      <c r="A81" s="319">
        <v>3312</v>
      </c>
      <c r="B81" s="323" t="s">
        <v>1525</v>
      </c>
      <c r="C81" s="319">
        <v>3312</v>
      </c>
    </row>
    <row r="82" spans="1:3" ht="15.75">
      <c r="A82" s="319">
        <v>3314</v>
      </c>
      <c r="B82" s="322" t="s">
        <v>1526</v>
      </c>
      <c r="C82" s="319">
        <v>3314</v>
      </c>
    </row>
    <row r="83" spans="1:3" ht="15.75">
      <c r="A83" s="319">
        <v>3315</v>
      </c>
      <c r="B83" s="322" t="s">
        <v>1527</v>
      </c>
      <c r="C83" s="319">
        <v>3315</v>
      </c>
    </row>
    <row r="84" spans="1:3" ht="15.75">
      <c r="A84" s="319">
        <v>3318</v>
      </c>
      <c r="B84" s="325" t="s">
        <v>1528</v>
      </c>
      <c r="C84" s="319">
        <v>3318</v>
      </c>
    </row>
    <row r="85" spans="1:3" ht="15.75">
      <c r="A85" s="319">
        <v>3321</v>
      </c>
      <c r="B85" s="322" t="s">
        <v>1529</v>
      </c>
      <c r="C85" s="319">
        <v>3321</v>
      </c>
    </row>
    <row r="86" spans="1:3" ht="15.75">
      <c r="A86" s="319">
        <v>3322</v>
      </c>
      <c r="B86" s="323" t="s">
        <v>1368</v>
      </c>
      <c r="C86" s="319">
        <v>3322</v>
      </c>
    </row>
    <row r="87" spans="1:3" ht="15.75">
      <c r="A87" s="319">
        <v>3324</v>
      </c>
      <c r="B87" s="325" t="s">
        <v>1369</v>
      </c>
      <c r="C87" s="319">
        <v>3324</v>
      </c>
    </row>
    <row r="88" spans="1:3" ht="15.75">
      <c r="A88" s="319">
        <v>3325</v>
      </c>
      <c r="B88" s="323" t="s">
        <v>1370</v>
      </c>
      <c r="C88" s="319">
        <v>3325</v>
      </c>
    </row>
    <row r="89" spans="1:3" ht="15.75">
      <c r="A89" s="319">
        <v>3326</v>
      </c>
      <c r="B89" s="322" t="s">
        <v>462</v>
      </c>
      <c r="C89" s="319">
        <v>3326</v>
      </c>
    </row>
    <row r="90" spans="1:3" ht="15.75">
      <c r="A90" s="319">
        <v>3332</v>
      </c>
      <c r="B90" s="322" t="s">
        <v>463</v>
      </c>
      <c r="C90" s="319">
        <v>3332</v>
      </c>
    </row>
    <row r="91" spans="1:3" ht="15.75">
      <c r="A91" s="319">
        <v>3333</v>
      </c>
      <c r="B91" s="323" t="s">
        <v>464</v>
      </c>
      <c r="C91" s="319">
        <v>3333</v>
      </c>
    </row>
    <row r="92" spans="1:3" ht="15.75">
      <c r="A92" s="319">
        <v>3334</v>
      </c>
      <c r="B92" s="323" t="s">
        <v>1432</v>
      </c>
      <c r="C92" s="319">
        <v>3334</v>
      </c>
    </row>
    <row r="93" spans="1:3" ht="15.75">
      <c r="A93" s="319">
        <v>3336</v>
      </c>
      <c r="B93" s="323" t="s">
        <v>1433</v>
      </c>
      <c r="C93" s="319">
        <v>3336</v>
      </c>
    </row>
    <row r="94" spans="1:3" ht="15.75">
      <c r="A94" s="319">
        <v>3337</v>
      </c>
      <c r="B94" s="322" t="s">
        <v>1434</v>
      </c>
      <c r="C94" s="319">
        <v>3337</v>
      </c>
    </row>
    <row r="95" spans="1:3" ht="15.75">
      <c r="A95" s="319">
        <v>3341</v>
      </c>
      <c r="B95" s="323" t="s">
        <v>1435</v>
      </c>
      <c r="C95" s="319">
        <v>3341</v>
      </c>
    </row>
    <row r="96" spans="1:3" ht="15.75">
      <c r="A96" s="319">
        <v>3349</v>
      </c>
      <c r="B96" s="323" t="s">
        <v>465</v>
      </c>
      <c r="C96" s="319">
        <v>3349</v>
      </c>
    </row>
    <row r="97" spans="1:3" ht="15.75">
      <c r="A97" s="319">
        <v>3359</v>
      </c>
      <c r="B97" s="323" t="s">
        <v>466</v>
      </c>
      <c r="C97" s="319">
        <v>3359</v>
      </c>
    </row>
    <row r="98" spans="1:3" ht="15.75">
      <c r="A98" s="319">
        <v>3369</v>
      </c>
      <c r="B98" s="323" t="s">
        <v>467</v>
      </c>
      <c r="C98" s="319">
        <v>3369</v>
      </c>
    </row>
    <row r="99" spans="1:3" ht="15.75">
      <c r="A99" s="319">
        <v>3388</v>
      </c>
      <c r="B99" s="322" t="s">
        <v>468</v>
      </c>
      <c r="C99" s="319">
        <v>3388</v>
      </c>
    </row>
    <row r="100" spans="1:3" ht="15.75">
      <c r="A100" s="319">
        <v>3389</v>
      </c>
      <c r="B100" s="323" t="s">
        <v>469</v>
      </c>
      <c r="C100" s="319">
        <v>3389</v>
      </c>
    </row>
    <row r="101" spans="1:3" ht="15.75">
      <c r="A101" s="319">
        <v>4401</v>
      </c>
      <c r="B101" s="322" t="s">
        <v>470</v>
      </c>
      <c r="C101" s="319">
        <v>4401</v>
      </c>
    </row>
    <row r="102" spans="1:3" ht="15.75">
      <c r="A102" s="319">
        <v>4412</v>
      </c>
      <c r="B102" s="325" t="s">
        <v>471</v>
      </c>
      <c r="C102" s="319">
        <v>4412</v>
      </c>
    </row>
    <row r="103" spans="1:3" ht="15.75">
      <c r="A103" s="319">
        <v>4415</v>
      </c>
      <c r="B103" s="323" t="s">
        <v>472</v>
      </c>
      <c r="C103" s="319">
        <v>4415</v>
      </c>
    </row>
    <row r="104" spans="1:3" ht="15.75">
      <c r="A104" s="319">
        <v>4418</v>
      </c>
      <c r="B104" s="323" t="s">
        <v>473</v>
      </c>
      <c r="C104" s="319">
        <v>4418</v>
      </c>
    </row>
    <row r="105" spans="1:3" ht="15.75">
      <c r="A105" s="319">
        <v>4429</v>
      </c>
      <c r="B105" s="322" t="s">
        <v>474</v>
      </c>
      <c r="C105" s="319">
        <v>4429</v>
      </c>
    </row>
    <row r="106" spans="1:3" ht="15.75">
      <c r="A106" s="319">
        <v>4431</v>
      </c>
      <c r="B106" s="323" t="s">
        <v>475</v>
      </c>
      <c r="C106" s="319">
        <v>4431</v>
      </c>
    </row>
    <row r="107" spans="1:3" ht="15.75">
      <c r="A107" s="319">
        <v>4433</v>
      </c>
      <c r="B107" s="323" t="s">
        <v>476</v>
      </c>
      <c r="C107" s="319">
        <v>4433</v>
      </c>
    </row>
    <row r="108" spans="1:3" ht="15.75">
      <c r="A108" s="319">
        <v>4436</v>
      </c>
      <c r="B108" s="323" t="s">
        <v>477</v>
      </c>
      <c r="C108" s="319">
        <v>4436</v>
      </c>
    </row>
    <row r="109" spans="1:3" ht="15.75">
      <c r="A109" s="319">
        <v>4437</v>
      </c>
      <c r="B109" s="324" t="s">
        <v>478</v>
      </c>
      <c r="C109" s="319">
        <v>4437</v>
      </c>
    </row>
    <row r="110" spans="1:3" ht="15.75">
      <c r="A110" s="319">
        <v>4450</v>
      </c>
      <c r="B110" s="323" t="s">
        <v>479</v>
      </c>
      <c r="C110" s="319">
        <v>4450</v>
      </c>
    </row>
    <row r="111" spans="1:3" ht="15.75">
      <c r="A111" s="319">
        <v>4451</v>
      </c>
      <c r="B111" s="328" t="s">
        <v>480</v>
      </c>
      <c r="C111" s="319">
        <v>4451</v>
      </c>
    </row>
    <row r="112" spans="1:3" ht="15.75">
      <c r="A112" s="319">
        <v>4452</v>
      </c>
      <c r="B112" s="328" t="s">
        <v>481</v>
      </c>
      <c r="C112" s="319">
        <v>4452</v>
      </c>
    </row>
    <row r="113" spans="1:3" ht="15.75">
      <c r="A113" s="319">
        <v>4453</v>
      </c>
      <c r="B113" s="328" t="s">
        <v>482</v>
      </c>
      <c r="C113" s="319">
        <v>4453</v>
      </c>
    </row>
    <row r="114" spans="1:3" ht="15.75">
      <c r="A114" s="319">
        <v>4454</v>
      </c>
      <c r="B114" s="329" t="s">
        <v>483</v>
      </c>
      <c r="C114" s="319">
        <v>4454</v>
      </c>
    </row>
    <row r="115" spans="1:3" ht="15.75">
      <c r="A115" s="319">
        <v>4455</v>
      </c>
      <c r="B115" s="329" t="s">
        <v>1294</v>
      </c>
      <c r="C115" s="319">
        <v>4455</v>
      </c>
    </row>
    <row r="116" spans="1:3" ht="15.75">
      <c r="A116" s="319">
        <v>4456</v>
      </c>
      <c r="B116" s="328" t="s">
        <v>484</v>
      </c>
      <c r="C116" s="319">
        <v>4456</v>
      </c>
    </row>
    <row r="117" spans="1:3" ht="15.75">
      <c r="A117" s="319">
        <v>4457</v>
      </c>
      <c r="B117" s="330" t="s">
        <v>485</v>
      </c>
      <c r="C117" s="319">
        <v>4457</v>
      </c>
    </row>
    <row r="118" spans="1:3" ht="15.75">
      <c r="A118" s="319">
        <v>4458</v>
      </c>
      <c r="B118" s="331" t="s">
        <v>1746</v>
      </c>
      <c r="C118" s="319">
        <v>4458</v>
      </c>
    </row>
    <row r="119" spans="1:3" ht="15.75">
      <c r="A119" s="319">
        <v>4459</v>
      </c>
      <c r="B119" s="332" t="s">
        <v>1926</v>
      </c>
      <c r="C119" s="319">
        <v>4459</v>
      </c>
    </row>
    <row r="120" spans="1:3" ht="15.75">
      <c r="A120" s="319">
        <v>4465</v>
      </c>
      <c r="B120" s="320" t="s">
        <v>502</v>
      </c>
      <c r="C120" s="319">
        <v>4465</v>
      </c>
    </row>
    <row r="121" spans="1:3" ht="15.75">
      <c r="A121" s="319">
        <v>4467</v>
      </c>
      <c r="B121" s="321" t="s">
        <v>503</v>
      </c>
      <c r="C121" s="319">
        <v>4467</v>
      </c>
    </row>
    <row r="122" spans="1:3" ht="15.75">
      <c r="A122" s="319">
        <v>4468</v>
      </c>
      <c r="B122" s="322" t="s">
        <v>504</v>
      </c>
      <c r="C122" s="319">
        <v>4468</v>
      </c>
    </row>
    <row r="123" spans="1:3" ht="15.75">
      <c r="A123" s="319">
        <v>4469</v>
      </c>
      <c r="B123" s="323" t="s">
        <v>505</v>
      </c>
      <c r="C123" s="319">
        <v>4469</v>
      </c>
    </row>
    <row r="124" spans="1:3" ht="15.75">
      <c r="A124" s="319">
        <v>5501</v>
      </c>
      <c r="B124" s="322" t="s">
        <v>506</v>
      </c>
      <c r="C124" s="319">
        <v>5501</v>
      </c>
    </row>
    <row r="125" spans="1:3" ht="15.75">
      <c r="A125" s="319">
        <v>5511</v>
      </c>
      <c r="B125" s="327" t="s">
        <v>507</v>
      </c>
      <c r="C125" s="319">
        <v>5511</v>
      </c>
    </row>
    <row r="126" spans="1:3" ht="15.75">
      <c r="A126" s="319">
        <v>5512</v>
      </c>
      <c r="B126" s="322" t="s">
        <v>508</v>
      </c>
      <c r="C126" s="319">
        <v>5512</v>
      </c>
    </row>
    <row r="127" spans="1:3" ht="15.75">
      <c r="A127" s="319">
        <v>5513</v>
      </c>
      <c r="B127" s="330" t="s">
        <v>563</v>
      </c>
      <c r="C127" s="319">
        <v>5513</v>
      </c>
    </row>
    <row r="128" spans="1:3" ht="15.75">
      <c r="A128" s="319">
        <v>5514</v>
      </c>
      <c r="B128" s="330" t="s">
        <v>564</v>
      </c>
      <c r="C128" s="319">
        <v>5514</v>
      </c>
    </row>
    <row r="129" spans="1:3" ht="15.75">
      <c r="A129" s="319">
        <v>5515</v>
      </c>
      <c r="B129" s="330" t="s">
        <v>565</v>
      </c>
      <c r="C129" s="319">
        <v>5515</v>
      </c>
    </row>
    <row r="130" spans="1:3" ht="15.75">
      <c r="A130" s="319">
        <v>5516</v>
      </c>
      <c r="B130" s="330" t="s">
        <v>566</v>
      </c>
      <c r="C130" s="319">
        <v>5516</v>
      </c>
    </row>
    <row r="131" spans="1:3" ht="15.75">
      <c r="A131" s="319">
        <v>5517</v>
      </c>
      <c r="B131" s="330" t="s">
        <v>567</v>
      </c>
      <c r="C131" s="319">
        <v>5517</v>
      </c>
    </row>
    <row r="132" spans="1:3" ht="15.75">
      <c r="A132" s="319">
        <v>5518</v>
      </c>
      <c r="B132" s="322" t="s">
        <v>1619</v>
      </c>
      <c r="C132" s="319">
        <v>5518</v>
      </c>
    </row>
    <row r="133" spans="1:3" ht="15.75">
      <c r="A133" s="319">
        <v>5519</v>
      </c>
      <c r="B133" s="322" t="s">
        <v>1620</v>
      </c>
      <c r="C133" s="319">
        <v>5519</v>
      </c>
    </row>
    <row r="134" spans="1:3" ht="15.75">
      <c r="A134" s="319">
        <v>5521</v>
      </c>
      <c r="B134" s="322" t="s">
        <v>1621</v>
      </c>
      <c r="C134" s="319">
        <v>5521</v>
      </c>
    </row>
    <row r="135" spans="1:3" ht="15.75">
      <c r="A135" s="319">
        <v>5522</v>
      </c>
      <c r="B135" s="333" t="s">
        <v>1622</v>
      </c>
      <c r="C135" s="319">
        <v>5522</v>
      </c>
    </row>
    <row r="136" spans="1:3" ht="15.75">
      <c r="A136" s="319">
        <v>5524</v>
      </c>
      <c r="B136" s="320" t="s">
        <v>1623</v>
      </c>
      <c r="C136" s="319">
        <v>5524</v>
      </c>
    </row>
    <row r="137" spans="1:3" ht="15.75">
      <c r="A137" s="319">
        <v>5525</v>
      </c>
      <c r="B137" s="327" t="s">
        <v>1624</v>
      </c>
      <c r="C137" s="319">
        <v>5525</v>
      </c>
    </row>
    <row r="138" spans="1:3" ht="15.75">
      <c r="A138" s="319">
        <v>5526</v>
      </c>
      <c r="B138" s="324" t="s">
        <v>570</v>
      </c>
      <c r="C138" s="319">
        <v>5526</v>
      </c>
    </row>
    <row r="139" spans="1:3" ht="15.75">
      <c r="A139" s="319">
        <v>5527</v>
      </c>
      <c r="B139" s="324" t="s">
        <v>571</v>
      </c>
      <c r="C139" s="319">
        <v>5527</v>
      </c>
    </row>
    <row r="140" spans="1:3" ht="15.75">
      <c r="A140" s="319">
        <v>5528</v>
      </c>
      <c r="B140" s="324" t="s">
        <v>572</v>
      </c>
      <c r="C140" s="319">
        <v>5528</v>
      </c>
    </row>
    <row r="141" spans="1:3" ht="15.75">
      <c r="A141" s="319">
        <v>5529</v>
      </c>
      <c r="B141" s="324" t="s">
        <v>573</v>
      </c>
      <c r="C141" s="319">
        <v>5529</v>
      </c>
    </row>
    <row r="142" spans="1:3" ht="15.75">
      <c r="A142" s="319">
        <v>5530</v>
      </c>
      <c r="B142" s="324" t="s">
        <v>574</v>
      </c>
      <c r="C142" s="319">
        <v>5530</v>
      </c>
    </row>
    <row r="143" spans="1:3" ht="15.75">
      <c r="A143" s="319">
        <v>5531</v>
      </c>
      <c r="B143" s="327" t="s">
        <v>575</v>
      </c>
      <c r="C143" s="319">
        <v>5531</v>
      </c>
    </row>
    <row r="144" spans="1:3" ht="15.75">
      <c r="A144" s="319">
        <v>5532</v>
      </c>
      <c r="B144" s="333" t="s">
        <v>576</v>
      </c>
      <c r="C144" s="319">
        <v>5532</v>
      </c>
    </row>
    <row r="145" spans="1:3" ht="15.75">
      <c r="A145" s="319">
        <v>5533</v>
      </c>
      <c r="B145" s="333" t="s">
        <v>577</v>
      </c>
      <c r="C145" s="319">
        <v>5533</v>
      </c>
    </row>
    <row r="146" spans="1:3" ht="15">
      <c r="A146" s="334">
        <v>5534</v>
      </c>
      <c r="B146" s="333" t="s">
        <v>578</v>
      </c>
      <c r="C146" s="334">
        <v>5534</v>
      </c>
    </row>
    <row r="147" spans="1:3" ht="15">
      <c r="A147" s="334">
        <v>5535</v>
      </c>
      <c r="B147" s="333" t="s">
        <v>579</v>
      </c>
      <c r="C147" s="334">
        <v>5535</v>
      </c>
    </row>
    <row r="148" spans="1:3" ht="15.75">
      <c r="A148" s="319">
        <v>5538</v>
      </c>
      <c r="B148" s="327" t="s">
        <v>580</v>
      </c>
      <c r="C148" s="319">
        <v>5538</v>
      </c>
    </row>
    <row r="149" spans="1:3" ht="15.75">
      <c r="A149" s="319">
        <v>5540</v>
      </c>
      <c r="B149" s="333" t="s">
        <v>581</v>
      </c>
      <c r="C149" s="319">
        <v>5540</v>
      </c>
    </row>
    <row r="150" spans="1:3" ht="15.75">
      <c r="A150" s="319">
        <v>5541</v>
      </c>
      <c r="B150" s="333" t="s">
        <v>582</v>
      </c>
      <c r="C150" s="319">
        <v>5541</v>
      </c>
    </row>
    <row r="151" spans="1:3" ht="15.75">
      <c r="A151" s="319">
        <v>5545</v>
      </c>
      <c r="B151" s="333" t="s">
        <v>583</v>
      </c>
      <c r="C151" s="319">
        <v>5545</v>
      </c>
    </row>
    <row r="152" spans="1:3" ht="15.75">
      <c r="A152" s="319">
        <v>5546</v>
      </c>
      <c r="B152" s="333" t="s">
        <v>584</v>
      </c>
      <c r="C152" s="319">
        <v>5546</v>
      </c>
    </row>
    <row r="153" spans="1:3" ht="15.75">
      <c r="A153" s="319">
        <v>5547</v>
      </c>
      <c r="B153" s="333" t="s">
        <v>585</v>
      </c>
      <c r="C153" s="319">
        <v>5547</v>
      </c>
    </row>
    <row r="154" spans="1:3" ht="15.75">
      <c r="A154" s="319">
        <v>5548</v>
      </c>
      <c r="B154" s="333" t="s">
        <v>586</v>
      </c>
      <c r="C154" s="319">
        <v>5548</v>
      </c>
    </row>
    <row r="155" spans="1:3" ht="15.75">
      <c r="A155" s="319">
        <v>5550</v>
      </c>
      <c r="B155" s="333" t="s">
        <v>587</v>
      </c>
      <c r="C155" s="319">
        <v>5550</v>
      </c>
    </row>
    <row r="156" spans="1:3" ht="15.75">
      <c r="A156" s="319">
        <v>5551</v>
      </c>
      <c r="B156" s="333" t="s">
        <v>588</v>
      </c>
      <c r="C156" s="319">
        <v>5551</v>
      </c>
    </row>
    <row r="157" spans="1:3" ht="15.75">
      <c r="A157" s="319">
        <v>5553</v>
      </c>
      <c r="B157" s="333" t="s">
        <v>589</v>
      </c>
      <c r="C157" s="319">
        <v>5553</v>
      </c>
    </row>
    <row r="158" spans="1:3" ht="15.75">
      <c r="A158" s="319">
        <v>5554</v>
      </c>
      <c r="B158" s="327" t="s">
        <v>590</v>
      </c>
      <c r="C158" s="319">
        <v>5554</v>
      </c>
    </row>
    <row r="159" spans="1:3" ht="15.75">
      <c r="A159" s="319">
        <v>5556</v>
      </c>
      <c r="B159" s="323" t="s">
        <v>591</v>
      </c>
      <c r="C159" s="319">
        <v>5556</v>
      </c>
    </row>
    <row r="160" spans="1:3" ht="15.75">
      <c r="A160" s="319">
        <v>5561</v>
      </c>
      <c r="B160" s="335" t="s">
        <v>592</v>
      </c>
      <c r="C160" s="319">
        <v>5561</v>
      </c>
    </row>
    <row r="161" spans="1:3" ht="15.75">
      <c r="A161" s="319">
        <v>5562</v>
      </c>
      <c r="B161" s="335" t="s">
        <v>593</v>
      </c>
      <c r="C161" s="319">
        <v>5562</v>
      </c>
    </row>
    <row r="162" spans="1:3" ht="15.75">
      <c r="A162" s="319">
        <v>5588</v>
      </c>
      <c r="B162" s="322" t="s">
        <v>594</v>
      </c>
      <c r="C162" s="319">
        <v>5588</v>
      </c>
    </row>
    <row r="163" spans="1:3" ht="15.75">
      <c r="A163" s="319">
        <v>5589</v>
      </c>
      <c r="B163" s="322" t="s">
        <v>595</v>
      </c>
      <c r="C163" s="319">
        <v>5589</v>
      </c>
    </row>
    <row r="164" spans="1:3" ht="15.75">
      <c r="A164" s="319">
        <v>6601</v>
      </c>
      <c r="B164" s="322" t="s">
        <v>596</v>
      </c>
      <c r="C164" s="319">
        <v>6601</v>
      </c>
    </row>
    <row r="165" spans="1:3" ht="15.75">
      <c r="A165" s="319">
        <v>6602</v>
      </c>
      <c r="B165" s="323" t="s">
        <v>1504</v>
      </c>
      <c r="C165" s="319">
        <v>6602</v>
      </c>
    </row>
    <row r="166" spans="1:3" ht="15.75">
      <c r="A166" s="319">
        <v>6603</v>
      </c>
      <c r="B166" s="323" t="s">
        <v>1505</v>
      </c>
      <c r="C166" s="319">
        <v>6603</v>
      </c>
    </row>
    <row r="167" spans="1:3" ht="15.75">
      <c r="A167" s="319">
        <v>6604</v>
      </c>
      <c r="B167" s="323" t="s">
        <v>1506</v>
      </c>
      <c r="C167" s="319">
        <v>6604</v>
      </c>
    </row>
    <row r="168" spans="1:3" ht="15.75">
      <c r="A168" s="319">
        <v>6605</v>
      </c>
      <c r="B168" s="323" t="s">
        <v>1507</v>
      </c>
      <c r="C168" s="319">
        <v>6605</v>
      </c>
    </row>
    <row r="169" spans="1:3" ht="15">
      <c r="A169" s="334">
        <v>6606</v>
      </c>
      <c r="B169" s="325" t="s">
        <v>1508</v>
      </c>
      <c r="C169" s="334">
        <v>6606</v>
      </c>
    </row>
    <row r="170" spans="1:3" ht="15.75">
      <c r="A170" s="319">
        <v>6618</v>
      </c>
      <c r="B170" s="322" t="s">
        <v>1509</v>
      </c>
      <c r="C170" s="319">
        <v>6618</v>
      </c>
    </row>
    <row r="171" spans="1:3" ht="15.75">
      <c r="A171" s="319">
        <v>6619</v>
      </c>
      <c r="B171" s="323" t="s">
        <v>1510</v>
      </c>
      <c r="C171" s="319">
        <v>6619</v>
      </c>
    </row>
    <row r="172" spans="1:3" ht="15.75">
      <c r="A172" s="319">
        <v>6621</v>
      </c>
      <c r="B172" s="322" t="s">
        <v>1511</v>
      </c>
      <c r="C172" s="319">
        <v>6621</v>
      </c>
    </row>
    <row r="173" spans="1:3" ht="15.75">
      <c r="A173" s="319">
        <v>6622</v>
      </c>
      <c r="B173" s="323" t="s">
        <v>1512</v>
      </c>
      <c r="C173" s="319">
        <v>6622</v>
      </c>
    </row>
    <row r="174" spans="1:3" ht="15.75">
      <c r="A174" s="319">
        <v>6623</v>
      </c>
      <c r="B174" s="323" t="s">
        <v>1513</v>
      </c>
      <c r="C174" s="319">
        <v>6623</v>
      </c>
    </row>
    <row r="175" spans="1:3" ht="15.75">
      <c r="A175" s="319">
        <v>6624</v>
      </c>
      <c r="B175" s="323" t="s">
        <v>1514</v>
      </c>
      <c r="C175" s="319">
        <v>6624</v>
      </c>
    </row>
    <row r="176" spans="1:3" ht="15.75">
      <c r="A176" s="319">
        <v>6625</v>
      </c>
      <c r="B176" s="324" t="s">
        <v>1515</v>
      </c>
      <c r="C176" s="319">
        <v>6625</v>
      </c>
    </row>
    <row r="177" spans="1:3" ht="15.75">
      <c r="A177" s="319">
        <v>6626</v>
      </c>
      <c r="B177" s="324" t="s">
        <v>1585</v>
      </c>
      <c r="C177" s="319">
        <v>6626</v>
      </c>
    </row>
    <row r="178" spans="1:3" ht="15.75">
      <c r="A178" s="319">
        <v>6627</v>
      </c>
      <c r="B178" s="324" t="s">
        <v>1586</v>
      </c>
      <c r="C178" s="319">
        <v>6627</v>
      </c>
    </row>
    <row r="179" spans="1:3" ht="15.75">
      <c r="A179" s="319">
        <v>6628</v>
      </c>
      <c r="B179" s="330" t="s">
        <v>1587</v>
      </c>
      <c r="C179" s="319">
        <v>6628</v>
      </c>
    </row>
    <row r="180" spans="1:3" ht="15.75">
      <c r="A180" s="319">
        <v>6629</v>
      </c>
      <c r="B180" s="335" t="s">
        <v>1588</v>
      </c>
      <c r="C180" s="319">
        <v>6629</v>
      </c>
    </row>
    <row r="181" spans="1:3" ht="15.75">
      <c r="A181" s="336">
        <v>7701</v>
      </c>
      <c r="B181" s="322" t="s">
        <v>1589</v>
      </c>
      <c r="C181" s="336">
        <v>7701</v>
      </c>
    </row>
    <row r="182" spans="1:3" ht="15.75">
      <c r="A182" s="319">
        <v>7708</v>
      </c>
      <c r="B182" s="322" t="s">
        <v>1590</v>
      </c>
      <c r="C182" s="319">
        <v>7708</v>
      </c>
    </row>
    <row r="183" spans="1:3" ht="15.75">
      <c r="A183" s="319">
        <v>7711</v>
      </c>
      <c r="B183" s="325" t="s">
        <v>1591</v>
      </c>
      <c r="C183" s="319">
        <v>7711</v>
      </c>
    </row>
    <row r="184" spans="1:3" ht="15.75">
      <c r="A184" s="319">
        <v>7712</v>
      </c>
      <c r="B184" s="322" t="s">
        <v>1592</v>
      </c>
      <c r="C184" s="319">
        <v>7712</v>
      </c>
    </row>
    <row r="185" spans="1:3" ht="15.75">
      <c r="A185" s="319">
        <v>7713</v>
      </c>
      <c r="B185" s="337" t="s">
        <v>1593</v>
      </c>
      <c r="C185" s="319">
        <v>7713</v>
      </c>
    </row>
    <row r="186" spans="1:3" ht="15.75">
      <c r="A186" s="319">
        <v>7714</v>
      </c>
      <c r="B186" s="321" t="s">
        <v>1594</v>
      </c>
      <c r="C186" s="319">
        <v>7714</v>
      </c>
    </row>
    <row r="187" spans="1:3" ht="15.75">
      <c r="A187" s="319">
        <v>7718</v>
      </c>
      <c r="B187" s="322" t="s">
        <v>1595</v>
      </c>
      <c r="C187" s="319">
        <v>7718</v>
      </c>
    </row>
    <row r="188" spans="1:3" ht="15.75">
      <c r="A188" s="319">
        <v>7719</v>
      </c>
      <c r="B188" s="323" t="s">
        <v>1596</v>
      </c>
      <c r="C188" s="319">
        <v>7719</v>
      </c>
    </row>
    <row r="189" spans="1:3" ht="15.75">
      <c r="A189" s="319">
        <v>7731</v>
      </c>
      <c r="B189" s="322" t="s">
        <v>1597</v>
      </c>
      <c r="C189" s="319">
        <v>7731</v>
      </c>
    </row>
    <row r="190" spans="1:3" ht="15.75">
      <c r="A190" s="319">
        <v>7732</v>
      </c>
      <c r="B190" s="323" t="s">
        <v>1598</v>
      </c>
      <c r="C190" s="319">
        <v>7732</v>
      </c>
    </row>
    <row r="191" spans="1:3" ht="15.75">
      <c r="A191" s="319">
        <v>7733</v>
      </c>
      <c r="B191" s="323" t="s">
        <v>1599</v>
      </c>
      <c r="C191" s="319">
        <v>7733</v>
      </c>
    </row>
    <row r="192" spans="1:3" ht="15.75">
      <c r="A192" s="319">
        <v>7735</v>
      </c>
      <c r="B192" s="323" t="s">
        <v>1600</v>
      </c>
      <c r="C192" s="319">
        <v>7735</v>
      </c>
    </row>
    <row r="193" spans="1:3" ht="15.75">
      <c r="A193" s="319">
        <v>7736</v>
      </c>
      <c r="B193" s="322" t="s">
        <v>1601</v>
      </c>
      <c r="C193" s="319">
        <v>7736</v>
      </c>
    </row>
    <row r="194" spans="1:3" ht="15.75">
      <c r="A194" s="319">
        <v>7737</v>
      </c>
      <c r="B194" s="323" t="s">
        <v>1602</v>
      </c>
      <c r="C194" s="319">
        <v>7737</v>
      </c>
    </row>
    <row r="195" spans="1:3" ht="15.75">
      <c r="A195" s="319">
        <v>7738</v>
      </c>
      <c r="B195" s="323" t="s">
        <v>1603</v>
      </c>
      <c r="C195" s="319">
        <v>7738</v>
      </c>
    </row>
    <row r="196" spans="1:3" ht="15.75">
      <c r="A196" s="319">
        <v>7739</v>
      </c>
      <c r="B196" s="327" t="s">
        <v>1604</v>
      </c>
      <c r="C196" s="319">
        <v>7739</v>
      </c>
    </row>
    <row r="197" spans="1:3" ht="15.75">
      <c r="A197" s="319">
        <v>7740</v>
      </c>
      <c r="B197" s="327" t="s">
        <v>1605</v>
      </c>
      <c r="C197" s="319">
        <v>7740</v>
      </c>
    </row>
    <row r="198" spans="1:3" ht="15.75">
      <c r="A198" s="319">
        <v>7741</v>
      </c>
      <c r="B198" s="323" t="s">
        <v>1606</v>
      </c>
      <c r="C198" s="319">
        <v>7741</v>
      </c>
    </row>
    <row r="199" spans="1:3" ht="15.75">
      <c r="A199" s="319">
        <v>7742</v>
      </c>
      <c r="B199" s="323" t="s">
        <v>1607</v>
      </c>
      <c r="C199" s="319">
        <v>7742</v>
      </c>
    </row>
    <row r="200" spans="1:3" ht="15.75">
      <c r="A200" s="319">
        <v>7743</v>
      </c>
      <c r="B200" s="323" t="s">
        <v>1608</v>
      </c>
      <c r="C200" s="319">
        <v>7743</v>
      </c>
    </row>
    <row r="201" spans="1:3" ht="15.75">
      <c r="A201" s="319">
        <v>7744</v>
      </c>
      <c r="B201" s="335" t="s">
        <v>1609</v>
      </c>
      <c r="C201" s="319">
        <v>7744</v>
      </c>
    </row>
    <row r="202" spans="1:3" ht="15.75">
      <c r="A202" s="319">
        <v>7745</v>
      </c>
      <c r="B202" s="323" t="s">
        <v>1610</v>
      </c>
      <c r="C202" s="319">
        <v>7745</v>
      </c>
    </row>
    <row r="203" spans="1:3" ht="15.75">
      <c r="A203" s="319">
        <v>7746</v>
      </c>
      <c r="B203" s="323" t="s">
        <v>1611</v>
      </c>
      <c r="C203" s="319">
        <v>7746</v>
      </c>
    </row>
    <row r="204" spans="1:3" ht="15.75">
      <c r="A204" s="319">
        <v>7747</v>
      </c>
      <c r="B204" s="322" t="s">
        <v>1612</v>
      </c>
      <c r="C204" s="319">
        <v>7747</v>
      </c>
    </row>
    <row r="205" spans="1:3" ht="15.75">
      <c r="A205" s="319">
        <v>7748</v>
      </c>
      <c r="B205" s="325" t="s">
        <v>1613</v>
      </c>
      <c r="C205" s="319">
        <v>7748</v>
      </c>
    </row>
    <row r="206" spans="1:3" ht="15.75">
      <c r="A206" s="319">
        <v>7751</v>
      </c>
      <c r="B206" s="323" t="s">
        <v>1614</v>
      </c>
      <c r="C206" s="319">
        <v>7751</v>
      </c>
    </row>
    <row r="207" spans="1:3" ht="15.75">
      <c r="A207" s="319">
        <v>7752</v>
      </c>
      <c r="B207" s="323" t="s">
        <v>1615</v>
      </c>
      <c r="C207" s="319">
        <v>7752</v>
      </c>
    </row>
    <row r="208" spans="1:3" ht="15.75">
      <c r="A208" s="319">
        <v>7755</v>
      </c>
      <c r="B208" s="324" t="s">
        <v>1616</v>
      </c>
      <c r="C208" s="319">
        <v>7755</v>
      </c>
    </row>
    <row r="209" spans="1:3" ht="15.75">
      <c r="A209" s="319">
        <v>7758</v>
      </c>
      <c r="B209" s="322" t="s">
        <v>1617</v>
      </c>
      <c r="C209" s="319">
        <v>7758</v>
      </c>
    </row>
    <row r="210" spans="1:3" ht="15.75">
      <c r="A210" s="319">
        <v>7759</v>
      </c>
      <c r="B210" s="323" t="s">
        <v>1618</v>
      </c>
      <c r="C210" s="319">
        <v>7759</v>
      </c>
    </row>
    <row r="211" spans="1:3" ht="15.75">
      <c r="A211" s="319">
        <v>7761</v>
      </c>
      <c r="B211" s="322" t="s">
        <v>779</v>
      </c>
      <c r="C211" s="319">
        <v>7761</v>
      </c>
    </row>
    <row r="212" spans="1:3" ht="15.75">
      <c r="A212" s="319">
        <v>7762</v>
      </c>
      <c r="B212" s="322" t="s">
        <v>780</v>
      </c>
      <c r="C212" s="319">
        <v>7762</v>
      </c>
    </row>
    <row r="213" spans="1:3" ht="15.75">
      <c r="A213" s="319">
        <v>7768</v>
      </c>
      <c r="B213" s="322" t="s">
        <v>781</v>
      </c>
      <c r="C213" s="319">
        <v>7768</v>
      </c>
    </row>
    <row r="214" spans="1:3" ht="15.75">
      <c r="A214" s="319">
        <v>8801</v>
      </c>
      <c r="B214" s="325" t="s">
        <v>1625</v>
      </c>
      <c r="C214" s="319">
        <v>8801</v>
      </c>
    </row>
    <row r="215" spans="1:3" ht="15.75">
      <c r="A215" s="319">
        <v>8802</v>
      </c>
      <c r="B215" s="322" t="s">
        <v>1626</v>
      </c>
      <c r="C215" s="319">
        <v>8802</v>
      </c>
    </row>
    <row r="216" spans="1:3" ht="15.75">
      <c r="A216" s="319">
        <v>8803</v>
      </c>
      <c r="B216" s="322" t="s">
        <v>1627</v>
      </c>
      <c r="C216" s="319">
        <v>8803</v>
      </c>
    </row>
    <row r="217" spans="1:3" ht="15.75">
      <c r="A217" s="319">
        <v>8804</v>
      </c>
      <c r="B217" s="322" t="s">
        <v>1628</v>
      </c>
      <c r="C217" s="319">
        <v>8804</v>
      </c>
    </row>
    <row r="218" spans="1:3" ht="15.75">
      <c r="A218" s="319">
        <v>8805</v>
      </c>
      <c r="B218" s="324" t="s">
        <v>1629</v>
      </c>
      <c r="C218" s="319">
        <v>8805</v>
      </c>
    </row>
    <row r="219" spans="1:3" ht="15.75">
      <c r="A219" s="319">
        <v>8807</v>
      </c>
      <c r="B219" s="330" t="s">
        <v>1630</v>
      </c>
      <c r="C219" s="319">
        <v>8807</v>
      </c>
    </row>
    <row r="220" spans="1:3" ht="15.75">
      <c r="A220" s="319">
        <v>8808</v>
      </c>
      <c r="B220" s="323" t="s">
        <v>1631</v>
      </c>
      <c r="C220" s="319">
        <v>8808</v>
      </c>
    </row>
    <row r="221" spans="1:3" ht="15.75">
      <c r="A221" s="319">
        <v>8809</v>
      </c>
      <c r="B221" s="323" t="s">
        <v>1632</v>
      </c>
      <c r="C221" s="319">
        <v>8809</v>
      </c>
    </row>
    <row r="222" spans="1:3" ht="15.75">
      <c r="A222" s="319">
        <v>8811</v>
      </c>
      <c r="B222" s="322" t="s">
        <v>1633</v>
      </c>
      <c r="C222" s="319">
        <v>8811</v>
      </c>
    </row>
    <row r="223" spans="1:3" ht="15.75">
      <c r="A223" s="319">
        <v>8813</v>
      </c>
      <c r="B223" s="323" t="s">
        <v>1634</v>
      </c>
      <c r="C223" s="319">
        <v>8813</v>
      </c>
    </row>
    <row r="224" spans="1:3" ht="15.75">
      <c r="A224" s="319">
        <v>8814</v>
      </c>
      <c r="B224" s="322" t="s">
        <v>1635</v>
      </c>
      <c r="C224" s="319">
        <v>8814</v>
      </c>
    </row>
    <row r="225" spans="1:3" ht="15.75">
      <c r="A225" s="319">
        <v>8815</v>
      </c>
      <c r="B225" s="322" t="s">
        <v>1636</v>
      </c>
      <c r="C225" s="319">
        <v>8815</v>
      </c>
    </row>
    <row r="226" spans="1:3" ht="15.75">
      <c r="A226" s="319">
        <v>8816</v>
      </c>
      <c r="B226" s="323" t="s">
        <v>1637</v>
      </c>
      <c r="C226" s="319">
        <v>8816</v>
      </c>
    </row>
    <row r="227" spans="1:3" ht="15.75">
      <c r="A227" s="319">
        <v>8817</v>
      </c>
      <c r="B227" s="323" t="s">
        <v>1638</v>
      </c>
      <c r="C227" s="319">
        <v>8817</v>
      </c>
    </row>
    <row r="228" spans="1:3" ht="15.75">
      <c r="A228" s="319">
        <v>8821</v>
      </c>
      <c r="B228" s="323" t="s">
        <v>1639</v>
      </c>
      <c r="C228" s="319">
        <v>8821</v>
      </c>
    </row>
    <row r="229" spans="1:3" ht="15.75">
      <c r="A229" s="319">
        <v>8824</v>
      </c>
      <c r="B229" s="325" t="s">
        <v>597</v>
      </c>
      <c r="C229" s="319">
        <v>8824</v>
      </c>
    </row>
    <row r="230" spans="1:3" ht="15.75">
      <c r="A230" s="319">
        <v>8825</v>
      </c>
      <c r="B230" s="325" t="s">
        <v>598</v>
      </c>
      <c r="C230" s="319">
        <v>8825</v>
      </c>
    </row>
    <row r="231" spans="1:3" ht="15.75">
      <c r="A231" s="319">
        <v>8826</v>
      </c>
      <c r="B231" s="325" t="s">
        <v>599</v>
      </c>
      <c r="C231" s="319">
        <v>8826</v>
      </c>
    </row>
    <row r="232" spans="1:3" ht="15.75">
      <c r="A232" s="319">
        <v>8827</v>
      </c>
      <c r="B232" s="325" t="s">
        <v>600</v>
      </c>
      <c r="C232" s="319">
        <v>8827</v>
      </c>
    </row>
    <row r="233" spans="1:3" ht="15.75">
      <c r="A233" s="319">
        <v>8828</v>
      </c>
      <c r="B233" s="322" t="s">
        <v>601</v>
      </c>
      <c r="C233" s="319">
        <v>8828</v>
      </c>
    </row>
    <row r="234" spans="1:3" ht="15.75">
      <c r="A234" s="319">
        <v>8829</v>
      </c>
      <c r="B234" s="322" t="s">
        <v>602</v>
      </c>
      <c r="C234" s="319">
        <v>8829</v>
      </c>
    </row>
    <row r="235" spans="1:3" ht="15.75">
      <c r="A235" s="319">
        <v>8831</v>
      </c>
      <c r="B235" s="322" t="s">
        <v>603</v>
      </c>
      <c r="C235" s="319">
        <v>8831</v>
      </c>
    </row>
    <row r="236" spans="1:3" ht="15.75">
      <c r="A236" s="319">
        <v>8832</v>
      </c>
      <c r="B236" s="323" t="s">
        <v>1662</v>
      </c>
      <c r="C236" s="319">
        <v>8832</v>
      </c>
    </row>
    <row r="237" spans="1:3" ht="15.75">
      <c r="A237" s="319">
        <v>8833</v>
      </c>
      <c r="B237" s="322" t="s">
        <v>1663</v>
      </c>
      <c r="C237" s="319">
        <v>8833</v>
      </c>
    </row>
    <row r="238" spans="1:3" ht="15.75">
      <c r="A238" s="319">
        <v>8834</v>
      </c>
      <c r="B238" s="323" t="s">
        <v>1664</v>
      </c>
      <c r="C238" s="319">
        <v>8834</v>
      </c>
    </row>
    <row r="239" spans="1:3" ht="15.75">
      <c r="A239" s="319">
        <v>8835</v>
      </c>
      <c r="B239" s="323" t="s">
        <v>1665</v>
      </c>
      <c r="C239" s="319">
        <v>8835</v>
      </c>
    </row>
    <row r="240" spans="1:3" ht="15.75">
      <c r="A240" s="319">
        <v>8836</v>
      </c>
      <c r="B240" s="322" t="s">
        <v>1666</v>
      </c>
      <c r="C240" s="319">
        <v>8836</v>
      </c>
    </row>
    <row r="241" spans="1:3" ht="15.75">
      <c r="A241" s="319">
        <v>8837</v>
      </c>
      <c r="B241" s="322" t="s">
        <v>1667</v>
      </c>
      <c r="C241" s="319">
        <v>8837</v>
      </c>
    </row>
    <row r="242" spans="1:3" ht="15.75">
      <c r="A242" s="319">
        <v>8838</v>
      </c>
      <c r="B242" s="322" t="s">
        <v>1668</v>
      </c>
      <c r="C242" s="319">
        <v>8838</v>
      </c>
    </row>
    <row r="243" spans="1:3" ht="15.75">
      <c r="A243" s="319">
        <v>8839</v>
      </c>
      <c r="B243" s="323" t="s">
        <v>1669</v>
      </c>
      <c r="C243" s="319">
        <v>8839</v>
      </c>
    </row>
    <row r="244" spans="1:3" ht="15.75">
      <c r="A244" s="319">
        <v>8845</v>
      </c>
      <c r="B244" s="324" t="s">
        <v>1670</v>
      </c>
      <c r="C244" s="319">
        <v>8845</v>
      </c>
    </row>
    <row r="245" spans="1:3" ht="15.75">
      <c r="A245" s="319">
        <v>8848</v>
      </c>
      <c r="B245" s="330" t="s">
        <v>1671</v>
      </c>
      <c r="C245" s="319">
        <v>8848</v>
      </c>
    </row>
    <row r="246" spans="1:3" ht="15.75">
      <c r="A246" s="319">
        <v>8849</v>
      </c>
      <c r="B246" s="322" t="s">
        <v>1517</v>
      </c>
      <c r="C246" s="319">
        <v>8849</v>
      </c>
    </row>
    <row r="247" spans="1:3" ht="15.75">
      <c r="A247" s="319">
        <v>8851</v>
      </c>
      <c r="B247" s="322" t="s">
        <v>604</v>
      </c>
      <c r="C247" s="319">
        <v>8851</v>
      </c>
    </row>
    <row r="248" spans="1:3" ht="15.75">
      <c r="A248" s="319">
        <v>8852</v>
      </c>
      <c r="B248" s="322" t="s">
        <v>605</v>
      </c>
      <c r="C248" s="319">
        <v>8852</v>
      </c>
    </row>
    <row r="249" spans="1:3" ht="15.75">
      <c r="A249" s="319">
        <v>8853</v>
      </c>
      <c r="B249" s="322" t="s">
        <v>606</v>
      </c>
      <c r="C249" s="319">
        <v>8853</v>
      </c>
    </row>
    <row r="250" spans="1:3" ht="15.75">
      <c r="A250" s="319">
        <v>8855</v>
      </c>
      <c r="B250" s="324" t="s">
        <v>607</v>
      </c>
      <c r="C250" s="319">
        <v>8855</v>
      </c>
    </row>
    <row r="251" spans="1:3" ht="15.75">
      <c r="A251" s="319">
        <v>8858</v>
      </c>
      <c r="B251" s="335" t="s">
        <v>608</v>
      </c>
      <c r="C251" s="319">
        <v>8858</v>
      </c>
    </row>
    <row r="252" spans="1:3" ht="15.75">
      <c r="A252" s="319">
        <v>8859</v>
      </c>
      <c r="B252" s="323" t="s">
        <v>609</v>
      </c>
      <c r="C252" s="319">
        <v>8859</v>
      </c>
    </row>
    <row r="253" spans="1:3" ht="15.75">
      <c r="A253" s="319">
        <v>8861</v>
      </c>
      <c r="B253" s="322" t="s">
        <v>610</v>
      </c>
      <c r="C253" s="319">
        <v>8861</v>
      </c>
    </row>
    <row r="254" spans="1:3" ht="15.75">
      <c r="A254" s="319">
        <v>8862</v>
      </c>
      <c r="B254" s="323" t="s">
        <v>611</v>
      </c>
      <c r="C254" s="319">
        <v>8862</v>
      </c>
    </row>
    <row r="255" spans="1:3" ht="15.75">
      <c r="A255" s="319">
        <v>8863</v>
      </c>
      <c r="B255" s="323" t="s">
        <v>612</v>
      </c>
      <c r="C255" s="319">
        <v>8863</v>
      </c>
    </row>
    <row r="256" spans="1:3" ht="15.75">
      <c r="A256" s="319">
        <v>8864</v>
      </c>
      <c r="B256" s="322" t="s">
        <v>613</v>
      </c>
      <c r="C256" s="319">
        <v>8864</v>
      </c>
    </row>
    <row r="257" spans="1:3" ht="15.75">
      <c r="A257" s="319">
        <v>8865</v>
      </c>
      <c r="B257" s="323" t="s">
        <v>614</v>
      </c>
      <c r="C257" s="319">
        <v>8865</v>
      </c>
    </row>
    <row r="258" spans="1:3" ht="15.75">
      <c r="A258" s="319">
        <v>8866</v>
      </c>
      <c r="B258" s="323" t="s">
        <v>202</v>
      </c>
      <c r="C258" s="319">
        <v>8866</v>
      </c>
    </row>
    <row r="259" spans="1:3" ht="15.75">
      <c r="A259" s="319">
        <v>8867</v>
      </c>
      <c r="B259" s="323" t="s">
        <v>203</v>
      </c>
      <c r="C259" s="319">
        <v>8867</v>
      </c>
    </row>
    <row r="260" spans="1:3" ht="15.75">
      <c r="A260" s="319">
        <v>8868</v>
      </c>
      <c r="B260" s="323" t="s">
        <v>1290</v>
      </c>
      <c r="C260" s="319">
        <v>8868</v>
      </c>
    </row>
    <row r="261" spans="1:3" ht="15.75">
      <c r="A261" s="319">
        <v>8869</v>
      </c>
      <c r="B261" s="322" t="s">
        <v>1291</v>
      </c>
      <c r="C261" s="319">
        <v>8869</v>
      </c>
    </row>
    <row r="262" spans="1:3" ht="15.75">
      <c r="A262" s="319">
        <v>8871</v>
      </c>
      <c r="B262" s="323" t="s">
        <v>390</v>
      </c>
      <c r="C262" s="319">
        <v>8871</v>
      </c>
    </row>
    <row r="263" spans="1:3" ht="15.75">
      <c r="A263" s="319">
        <v>8872</v>
      </c>
      <c r="B263" s="323" t="s">
        <v>622</v>
      </c>
      <c r="C263" s="319">
        <v>8872</v>
      </c>
    </row>
    <row r="264" spans="1:3" ht="15.75">
      <c r="A264" s="319">
        <v>8873</v>
      </c>
      <c r="B264" s="323" t="s">
        <v>623</v>
      </c>
      <c r="C264" s="319">
        <v>8873</v>
      </c>
    </row>
    <row r="265" spans="1:3" ht="15.75">
      <c r="A265" s="319">
        <v>8875</v>
      </c>
      <c r="B265" s="323" t="s">
        <v>624</v>
      </c>
      <c r="C265" s="319">
        <v>8875</v>
      </c>
    </row>
    <row r="266" spans="1:3" ht="15.75">
      <c r="A266" s="319">
        <v>8876</v>
      </c>
      <c r="B266" s="323" t="s">
        <v>625</v>
      </c>
      <c r="C266" s="319">
        <v>8876</v>
      </c>
    </row>
    <row r="267" spans="1:3" ht="15.75">
      <c r="A267" s="319">
        <v>8877</v>
      </c>
      <c r="B267" s="322" t="s">
        <v>626</v>
      </c>
      <c r="C267" s="319">
        <v>8877</v>
      </c>
    </row>
    <row r="268" spans="1:3" ht="15.75">
      <c r="A268" s="319">
        <v>8878</v>
      </c>
      <c r="B268" s="335" t="s">
        <v>627</v>
      </c>
      <c r="C268" s="319">
        <v>8878</v>
      </c>
    </row>
    <row r="269" spans="1:3" ht="15.75">
      <c r="A269" s="319">
        <v>8885</v>
      </c>
      <c r="B269" s="325" t="s">
        <v>628</v>
      </c>
      <c r="C269" s="319">
        <v>8885</v>
      </c>
    </row>
    <row r="270" spans="1:3" ht="15.75">
      <c r="A270" s="319">
        <v>8888</v>
      </c>
      <c r="B270" s="322" t="s">
        <v>629</v>
      </c>
      <c r="C270" s="319">
        <v>8888</v>
      </c>
    </row>
    <row r="271" spans="1:3" ht="15.75">
      <c r="A271" s="319">
        <v>8897</v>
      </c>
      <c r="B271" s="322" t="s">
        <v>630</v>
      </c>
      <c r="C271" s="319">
        <v>8897</v>
      </c>
    </row>
    <row r="272" spans="1:3" ht="15.75">
      <c r="A272" s="319">
        <v>8898</v>
      </c>
      <c r="B272" s="322" t="s">
        <v>631</v>
      </c>
      <c r="C272" s="319">
        <v>8898</v>
      </c>
    </row>
    <row r="273" spans="1:3" ht="15.75">
      <c r="A273" s="319">
        <v>9910</v>
      </c>
      <c r="B273" s="325" t="s">
        <v>632</v>
      </c>
      <c r="C273" s="319">
        <v>9910</v>
      </c>
    </row>
    <row r="274" spans="1:3" ht="15.75">
      <c r="A274" s="319">
        <v>9997</v>
      </c>
      <c r="B274" s="322" t="s">
        <v>633</v>
      </c>
      <c r="C274" s="319">
        <v>9997</v>
      </c>
    </row>
    <row r="275" spans="1:3" ht="15.75">
      <c r="A275" s="319">
        <v>9998</v>
      </c>
      <c r="B275" s="322" t="s">
        <v>634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149</v>
      </c>
      <c r="B280" s="241" t="s">
        <v>154</v>
      </c>
    </row>
    <row r="281" spans="1:2" ht="14.25">
      <c r="A281" s="313" t="s">
        <v>635</v>
      </c>
      <c r="B281" s="314"/>
    </row>
    <row r="282" spans="1:2" ht="14.25">
      <c r="A282" s="315" t="s">
        <v>636</v>
      </c>
      <c r="B282" s="316" t="s">
        <v>637</v>
      </c>
    </row>
    <row r="283" spans="1:2" ht="14.25">
      <c r="A283" s="315" t="s">
        <v>638</v>
      </c>
      <c r="B283" s="316" t="s">
        <v>639</v>
      </c>
    </row>
    <row r="284" spans="1:2" ht="14.25">
      <c r="A284" s="315" t="s">
        <v>640</v>
      </c>
      <c r="B284" s="316" t="s">
        <v>641</v>
      </c>
    </row>
    <row r="285" spans="1:2" ht="14.25">
      <c r="A285" s="315" t="s">
        <v>642</v>
      </c>
      <c r="B285" s="316" t="s">
        <v>643</v>
      </c>
    </row>
    <row r="286" spans="1:2" ht="14.25">
      <c r="A286" s="315" t="s">
        <v>644</v>
      </c>
      <c r="B286" s="316" t="s">
        <v>645</v>
      </c>
    </row>
    <row r="287" spans="1:2" ht="14.25">
      <c r="A287" s="315" t="s">
        <v>646</v>
      </c>
      <c r="B287" s="316" t="s">
        <v>647</v>
      </c>
    </row>
    <row r="288" spans="1:2" ht="14.25">
      <c r="A288" s="315" t="s">
        <v>648</v>
      </c>
      <c r="B288" s="316" t="s">
        <v>649</v>
      </c>
    </row>
    <row r="289" spans="1:2" ht="14.25">
      <c r="A289" s="315" t="s">
        <v>650</v>
      </c>
      <c r="B289" s="316" t="s">
        <v>651</v>
      </c>
    </row>
    <row r="290" spans="1:2" ht="14.25">
      <c r="A290" s="315" t="s">
        <v>652</v>
      </c>
      <c r="B290" s="316" t="s">
        <v>653</v>
      </c>
    </row>
    <row r="291" ht="14.25"/>
    <row r="292" ht="14.25"/>
    <row r="293" spans="1:2" ht="14.25">
      <c r="A293" s="240" t="s">
        <v>149</v>
      </c>
      <c r="B293" s="241" t="s">
        <v>153</v>
      </c>
    </row>
    <row r="294" ht="15.75">
      <c r="B294" s="218" t="s">
        <v>150</v>
      </c>
    </row>
    <row r="295" ht="18.75" thickBot="1">
      <c r="B295" s="218" t="s">
        <v>151</v>
      </c>
    </row>
    <row r="296" spans="1:2" ht="16.5">
      <c r="A296" s="242" t="s">
        <v>654</v>
      </c>
      <c r="B296" s="243" t="s">
        <v>655</v>
      </c>
    </row>
    <row r="297" spans="1:2" ht="16.5">
      <c r="A297" s="244" t="s">
        <v>656</v>
      </c>
      <c r="B297" s="245" t="s">
        <v>657</v>
      </c>
    </row>
    <row r="298" spans="1:2" ht="16.5">
      <c r="A298" s="244" t="s">
        <v>658</v>
      </c>
      <c r="B298" s="246" t="s">
        <v>665</v>
      </c>
    </row>
    <row r="299" spans="1:2" ht="16.5">
      <c r="A299" s="244" t="s">
        <v>666</v>
      </c>
      <c r="B299" s="246" t="s">
        <v>667</v>
      </c>
    </row>
    <row r="300" spans="1:2" ht="16.5">
      <c r="A300" s="244" t="s">
        <v>668</v>
      </c>
      <c r="B300" s="246" t="s">
        <v>669</v>
      </c>
    </row>
    <row r="301" spans="1:2" ht="16.5">
      <c r="A301" s="244" t="s">
        <v>670</v>
      </c>
      <c r="B301" s="246" t="s">
        <v>671</v>
      </c>
    </row>
    <row r="302" spans="1:2" ht="16.5">
      <c r="A302" s="244" t="s">
        <v>672</v>
      </c>
      <c r="B302" s="246" t="s">
        <v>673</v>
      </c>
    </row>
    <row r="303" spans="1:2" ht="16.5">
      <c r="A303" s="244" t="s">
        <v>674</v>
      </c>
      <c r="B303" s="246" t="s">
        <v>675</v>
      </c>
    </row>
    <row r="304" spans="1:2" ht="16.5">
      <c r="A304" s="244" t="s">
        <v>676</v>
      </c>
      <c r="B304" s="246" t="s">
        <v>677</v>
      </c>
    </row>
    <row r="305" spans="1:2" ht="16.5">
      <c r="A305" s="244" t="s">
        <v>678</v>
      </c>
      <c r="B305" s="246" t="s">
        <v>679</v>
      </c>
    </row>
    <row r="306" spans="1:2" ht="16.5">
      <c r="A306" s="244" t="s">
        <v>680</v>
      </c>
      <c r="B306" s="246" t="s">
        <v>681</v>
      </c>
    </row>
    <row r="307" spans="1:2" ht="16.5">
      <c r="A307" s="244" t="s">
        <v>682</v>
      </c>
      <c r="B307" s="247" t="s">
        <v>683</v>
      </c>
    </row>
    <row r="308" spans="1:2" ht="16.5">
      <c r="A308" s="244" t="s">
        <v>684</v>
      </c>
      <c r="B308" s="247" t="s">
        <v>685</v>
      </c>
    </row>
    <row r="309" spans="1:2" ht="16.5">
      <c r="A309" s="244" t="s">
        <v>686</v>
      </c>
      <c r="B309" s="246" t="s">
        <v>687</v>
      </c>
    </row>
    <row r="310" spans="1:2" ht="16.5">
      <c r="A310" s="244" t="s">
        <v>688</v>
      </c>
      <c r="B310" s="246" t="s">
        <v>689</v>
      </c>
    </row>
    <row r="311" spans="1:2" ht="16.5">
      <c r="A311" s="244" t="s">
        <v>690</v>
      </c>
      <c r="B311" s="246" t="s">
        <v>691</v>
      </c>
    </row>
    <row r="312" spans="1:2" ht="16.5">
      <c r="A312" s="244" t="s">
        <v>692</v>
      </c>
      <c r="B312" s="246" t="s">
        <v>981</v>
      </c>
    </row>
    <row r="313" spans="1:2" ht="16.5">
      <c r="A313" s="244" t="s">
        <v>693</v>
      </c>
      <c r="B313" s="246" t="s">
        <v>984</v>
      </c>
    </row>
    <row r="314" spans="1:2" ht="16.5">
      <c r="A314" s="248" t="s">
        <v>694</v>
      </c>
      <c r="B314" s="246" t="s">
        <v>695</v>
      </c>
    </row>
    <row r="315" spans="1:2" ht="16.5">
      <c r="A315" s="248" t="s">
        <v>696</v>
      </c>
      <c r="B315" s="246" t="s">
        <v>697</v>
      </c>
    </row>
    <row r="316" spans="1:2" ht="16.5">
      <c r="A316" s="248" t="s">
        <v>985</v>
      </c>
      <c r="B316" s="246" t="s">
        <v>205</v>
      </c>
    </row>
    <row r="317" spans="1:2" ht="16.5">
      <c r="A317" s="248" t="s">
        <v>698</v>
      </c>
      <c r="B317" s="246" t="s">
        <v>1741</v>
      </c>
    </row>
    <row r="318" spans="1:2" s="219" customFormat="1" ht="16.5">
      <c r="A318" s="248" t="s">
        <v>1742</v>
      </c>
      <c r="B318" s="246" t="s">
        <v>1743</v>
      </c>
    </row>
    <row r="319" spans="1:2" ht="30">
      <c r="A319" s="250" t="s">
        <v>1744</v>
      </c>
      <c r="B319" s="251" t="s">
        <v>411</v>
      </c>
    </row>
    <row r="320" spans="1:2" ht="16.5">
      <c r="A320" s="252" t="s">
        <v>412</v>
      </c>
      <c r="B320" s="253" t="s">
        <v>413</v>
      </c>
    </row>
    <row r="321" spans="1:2" ht="16.5">
      <c r="A321" s="252" t="s">
        <v>414</v>
      </c>
      <c r="B321" s="253" t="s">
        <v>415</v>
      </c>
    </row>
    <row r="322" spans="1:2" ht="16.5">
      <c r="A322" s="248" t="s">
        <v>416</v>
      </c>
      <c r="B322" s="246" t="s">
        <v>417</v>
      </c>
    </row>
    <row r="323" spans="1:2" ht="16.5">
      <c r="A323" s="248" t="s">
        <v>418</v>
      </c>
      <c r="B323" s="246" t="s">
        <v>419</v>
      </c>
    </row>
    <row r="324" spans="1:2" ht="16.5">
      <c r="A324" s="248" t="s">
        <v>420</v>
      </c>
      <c r="B324" s="246" t="s">
        <v>421</v>
      </c>
    </row>
    <row r="325" spans="1:2" ht="16.5">
      <c r="A325" s="248" t="s">
        <v>422</v>
      </c>
      <c r="B325" s="246" t="s">
        <v>423</v>
      </c>
    </row>
    <row r="326" spans="1:2" ht="16.5">
      <c r="A326" s="248" t="s">
        <v>424</v>
      </c>
      <c r="B326" s="246" t="s">
        <v>425</v>
      </c>
    </row>
    <row r="327" spans="1:2" ht="16.5">
      <c r="A327" s="248" t="s">
        <v>426</v>
      </c>
      <c r="B327" s="246" t="s">
        <v>427</v>
      </c>
    </row>
    <row r="328" spans="1:2" ht="16.5">
      <c r="A328" s="248" t="s">
        <v>428</v>
      </c>
      <c r="B328" s="253" t="s">
        <v>429</v>
      </c>
    </row>
    <row r="329" spans="1:2" ht="16.5">
      <c r="A329" s="248" t="s">
        <v>430</v>
      </c>
      <c r="B329" s="253" t="s">
        <v>431</v>
      </c>
    </row>
    <row r="330" spans="1:2" ht="16.5">
      <c r="A330" s="248" t="s">
        <v>432</v>
      </c>
      <c r="B330" s="253" t="s">
        <v>433</v>
      </c>
    </row>
    <row r="331" spans="1:2" ht="16.5">
      <c r="A331" s="248" t="s">
        <v>434</v>
      </c>
      <c r="B331" s="246" t="s">
        <v>435</v>
      </c>
    </row>
    <row r="332" spans="1:2" ht="16.5">
      <c r="A332" s="248" t="s">
        <v>436</v>
      </c>
      <c r="B332" s="246" t="s">
        <v>437</v>
      </c>
    </row>
    <row r="333" spans="1:2" ht="16.5">
      <c r="A333" s="248" t="s">
        <v>438</v>
      </c>
      <c r="B333" s="253" t="s">
        <v>439</v>
      </c>
    </row>
    <row r="334" spans="1:2" ht="16.5">
      <c r="A334" s="248" t="s">
        <v>440</v>
      </c>
      <c r="B334" s="246" t="s">
        <v>441</v>
      </c>
    </row>
    <row r="335" spans="1:2" ht="16.5">
      <c r="A335" s="248" t="s">
        <v>442</v>
      </c>
      <c r="B335" s="246" t="s">
        <v>443</v>
      </c>
    </row>
    <row r="336" spans="1:2" ht="16.5">
      <c r="A336" s="248" t="s">
        <v>444</v>
      </c>
      <c r="B336" s="246" t="s">
        <v>445</v>
      </c>
    </row>
    <row r="337" spans="1:2" ht="16.5">
      <c r="A337" s="248" t="s">
        <v>446</v>
      </c>
      <c r="B337" s="246" t="s">
        <v>447</v>
      </c>
    </row>
    <row r="338" spans="1:2" ht="16.5">
      <c r="A338" s="248" t="s">
        <v>983</v>
      </c>
      <c r="B338" s="246" t="s">
        <v>982</v>
      </c>
    </row>
    <row r="339" spans="1:2" ht="16.5">
      <c r="A339" s="248" t="s">
        <v>448</v>
      </c>
      <c r="B339" s="246" t="s">
        <v>449</v>
      </c>
    </row>
    <row r="340" spans="1:2" ht="16.5">
      <c r="A340" s="248" t="s">
        <v>450</v>
      </c>
      <c r="B340" s="246" t="s">
        <v>451</v>
      </c>
    </row>
    <row r="341" spans="1:2" ht="16.5">
      <c r="A341" s="254" t="s">
        <v>452</v>
      </c>
      <c r="B341" s="255" t="s">
        <v>453</v>
      </c>
    </row>
    <row r="342" spans="1:2" s="219" customFormat="1" ht="16.5">
      <c r="A342" s="256" t="s">
        <v>454</v>
      </c>
      <c r="B342" s="257" t="s">
        <v>455</v>
      </c>
    </row>
    <row r="343" spans="1:2" s="219" customFormat="1" ht="16.5">
      <c r="A343" s="256" t="s">
        <v>456</v>
      </c>
      <c r="B343" s="257" t="s">
        <v>457</v>
      </c>
    </row>
    <row r="344" spans="1:2" s="219" customFormat="1" ht="16.5">
      <c r="A344" s="256" t="s">
        <v>458</v>
      </c>
      <c r="B344" s="257" t="s">
        <v>1338</v>
      </c>
    </row>
    <row r="345" spans="1:3" ht="17.25" thickBot="1">
      <c r="A345" s="258" t="s">
        <v>1339</v>
      </c>
      <c r="B345" s="259" t="s">
        <v>1340</v>
      </c>
      <c r="C345" s="219"/>
    </row>
    <row r="346" spans="1:256" ht="18">
      <c r="A346" s="260"/>
      <c r="B346" s="261" t="s">
        <v>152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1341</v>
      </c>
      <c r="C347" s="219"/>
    </row>
    <row r="348" spans="1:3" ht="18">
      <c r="A348" s="262"/>
      <c r="B348" s="264" t="s">
        <v>1342</v>
      </c>
      <c r="C348" s="219"/>
    </row>
    <row r="349" spans="1:3" ht="18">
      <c r="A349" s="265" t="s">
        <v>1343</v>
      </c>
      <c r="B349" s="266" t="s">
        <v>1344</v>
      </c>
      <c r="C349" s="219"/>
    </row>
    <row r="350" spans="1:2" ht="18">
      <c r="A350" s="267" t="s">
        <v>1345</v>
      </c>
      <c r="B350" s="268" t="s">
        <v>1346</v>
      </c>
    </row>
    <row r="351" spans="1:2" ht="18">
      <c r="A351" s="267" t="s">
        <v>1347</v>
      </c>
      <c r="B351" s="269" t="s">
        <v>1348</v>
      </c>
    </row>
    <row r="352" spans="1:2" ht="18">
      <c r="A352" s="267" t="s">
        <v>1349</v>
      </c>
      <c r="B352" s="269" t="s">
        <v>1350</v>
      </c>
    </row>
    <row r="353" spans="1:2" ht="18">
      <c r="A353" s="267" t="s">
        <v>1351</v>
      </c>
      <c r="B353" s="269" t="s">
        <v>1809</v>
      </c>
    </row>
    <row r="354" spans="1:2" ht="18">
      <c r="A354" s="267" t="s">
        <v>1810</v>
      </c>
      <c r="B354" s="269" t="s">
        <v>1811</v>
      </c>
    </row>
    <row r="355" spans="1:2" ht="18">
      <c r="A355" s="267" t="s">
        <v>1812</v>
      </c>
      <c r="B355" s="269" t="s">
        <v>1813</v>
      </c>
    </row>
    <row r="356" spans="1:2" ht="18">
      <c r="A356" s="267" t="s">
        <v>1814</v>
      </c>
      <c r="B356" s="270" t="s">
        <v>1815</v>
      </c>
    </row>
    <row r="357" spans="1:2" ht="18">
      <c r="A357" s="267" t="s">
        <v>1816</v>
      </c>
      <c r="B357" s="270" t="s">
        <v>1817</v>
      </c>
    </row>
    <row r="358" spans="1:2" ht="18">
      <c r="A358" s="267" t="s">
        <v>1818</v>
      </c>
      <c r="B358" s="270" t="s">
        <v>1819</v>
      </c>
    </row>
    <row r="359" spans="1:2" ht="18">
      <c r="A359" s="267" t="s">
        <v>1820</v>
      </c>
      <c r="B359" s="270" t="s">
        <v>1821</v>
      </c>
    </row>
    <row r="360" spans="1:2" ht="18">
      <c r="A360" s="267" t="s">
        <v>1822</v>
      </c>
      <c r="B360" s="271" t="s">
        <v>1823</v>
      </c>
    </row>
    <row r="361" spans="1:2" ht="18">
      <c r="A361" s="267" t="s">
        <v>1824</v>
      </c>
      <c r="B361" s="271" t="s">
        <v>1825</v>
      </c>
    </row>
    <row r="362" spans="1:2" ht="18">
      <c r="A362" s="267" t="s">
        <v>1826</v>
      </c>
      <c r="B362" s="270" t="s">
        <v>1827</v>
      </c>
    </row>
    <row r="363" spans="1:5" ht="18">
      <c r="A363" s="272" t="s">
        <v>1828</v>
      </c>
      <c r="B363" s="270" t="s">
        <v>1829</v>
      </c>
      <c r="C363" s="220" t="s">
        <v>1830</v>
      </c>
      <c r="D363" s="221"/>
      <c r="E363" s="222"/>
    </row>
    <row r="364" spans="1:5" ht="18">
      <c r="A364" s="272" t="s">
        <v>1831</v>
      </c>
      <c r="B364" s="269" t="s">
        <v>1832</v>
      </c>
      <c r="C364" s="220" t="s">
        <v>1830</v>
      </c>
      <c r="D364" s="221"/>
      <c r="E364" s="222"/>
    </row>
    <row r="365" spans="1:5" ht="18">
      <c r="A365" s="272" t="s">
        <v>1833</v>
      </c>
      <c r="B365" s="270" t="s">
        <v>1834</v>
      </c>
      <c r="C365" s="220" t="s">
        <v>1830</v>
      </c>
      <c r="D365" s="221"/>
      <c r="E365" s="222"/>
    </row>
    <row r="366" spans="1:5" ht="18">
      <c r="A366" s="272" t="s">
        <v>1835</v>
      </c>
      <c r="B366" s="270" t="s">
        <v>1836</v>
      </c>
      <c r="C366" s="220" t="s">
        <v>1830</v>
      </c>
      <c r="D366" s="221"/>
      <c r="E366" s="222"/>
    </row>
    <row r="367" spans="1:5" ht="18">
      <c r="A367" s="272" t="s">
        <v>1837</v>
      </c>
      <c r="B367" s="270" t="s">
        <v>1838</v>
      </c>
      <c r="C367" s="220" t="s">
        <v>1830</v>
      </c>
      <c r="D367" s="221"/>
      <c r="E367" s="222"/>
    </row>
    <row r="368" spans="1:5" ht="18">
      <c r="A368" s="272" t="s">
        <v>1839</v>
      </c>
      <c r="B368" s="270" t="s">
        <v>1840</v>
      </c>
      <c r="C368" s="220" t="s">
        <v>1830</v>
      </c>
      <c r="D368" s="221"/>
      <c r="E368" s="222"/>
    </row>
    <row r="369" spans="1:5" ht="18">
      <c r="A369" s="272" t="s">
        <v>1841</v>
      </c>
      <c r="B369" s="270" t="s">
        <v>1842</v>
      </c>
      <c r="C369" s="220" t="s">
        <v>1830</v>
      </c>
      <c r="D369" s="221"/>
      <c r="E369" s="222"/>
    </row>
    <row r="370" spans="1:5" ht="18">
      <c r="A370" s="272" t="s">
        <v>1843</v>
      </c>
      <c r="B370" s="270" t="s">
        <v>1844</v>
      </c>
      <c r="C370" s="220" t="s">
        <v>1830</v>
      </c>
      <c r="D370" s="221"/>
      <c r="E370" s="222"/>
    </row>
    <row r="371" spans="1:5" ht="18">
      <c r="A371" s="272" t="s">
        <v>1845</v>
      </c>
      <c r="B371" s="270" t="s">
        <v>1846</v>
      </c>
      <c r="C371" s="220" t="s">
        <v>1830</v>
      </c>
      <c r="D371" s="221"/>
      <c r="E371" s="222"/>
    </row>
    <row r="372" spans="1:5" ht="18">
      <c r="A372" s="272" t="s">
        <v>1847</v>
      </c>
      <c r="B372" s="269" t="s">
        <v>1848</v>
      </c>
      <c r="C372" s="220" t="s">
        <v>1830</v>
      </c>
      <c r="D372" s="221"/>
      <c r="E372" s="222"/>
    </row>
    <row r="373" spans="1:5" ht="18">
      <c r="A373" s="272" t="s">
        <v>1849</v>
      </c>
      <c r="B373" s="270" t="s">
        <v>1850</v>
      </c>
      <c r="C373" s="220" t="s">
        <v>1830</v>
      </c>
      <c r="D373" s="221"/>
      <c r="E373" s="222"/>
    </row>
    <row r="374" spans="1:5" ht="18">
      <c r="A374" s="272" t="s">
        <v>1851</v>
      </c>
      <c r="B374" s="269" t="s">
        <v>1852</v>
      </c>
      <c r="C374" s="220" t="s">
        <v>1830</v>
      </c>
      <c r="D374" s="221"/>
      <c r="E374" s="222"/>
    </row>
    <row r="375" spans="1:5" ht="18">
      <c r="A375" s="272" t="s">
        <v>1853</v>
      </c>
      <c r="B375" s="269" t="s">
        <v>1854</v>
      </c>
      <c r="C375" s="220" t="s">
        <v>1830</v>
      </c>
      <c r="D375" s="221"/>
      <c r="E375" s="222"/>
    </row>
    <row r="376" spans="1:5" ht="18">
      <c r="A376" s="272" t="s">
        <v>1855</v>
      </c>
      <c r="B376" s="269" t="s">
        <v>1856</v>
      </c>
      <c r="C376" s="220" t="s">
        <v>1830</v>
      </c>
      <c r="D376" s="221"/>
      <c r="E376" s="222"/>
    </row>
    <row r="377" spans="1:5" ht="18">
      <c r="A377" s="272" t="s">
        <v>1857</v>
      </c>
      <c r="B377" s="269" t="s">
        <v>1858</v>
      </c>
      <c r="C377" s="220" t="s">
        <v>1830</v>
      </c>
      <c r="D377" s="221"/>
      <c r="E377" s="222"/>
    </row>
    <row r="378" spans="1:5" ht="18">
      <c r="A378" s="272" t="s">
        <v>1859</v>
      </c>
      <c r="B378" s="269" t="s">
        <v>1860</v>
      </c>
      <c r="C378" s="220" t="s">
        <v>1830</v>
      </c>
      <c r="D378" s="221"/>
      <c r="E378" s="222"/>
    </row>
    <row r="379" spans="1:5" ht="18">
      <c r="A379" s="272" t="s">
        <v>1861</v>
      </c>
      <c r="B379" s="269" t="s">
        <v>1862</v>
      </c>
      <c r="C379" s="220" t="s">
        <v>1830</v>
      </c>
      <c r="D379" s="221"/>
      <c r="E379" s="222"/>
    </row>
    <row r="380" spans="1:5" ht="18">
      <c r="A380" s="272" t="s">
        <v>1863</v>
      </c>
      <c r="B380" s="269" t="s">
        <v>1864</v>
      </c>
      <c r="C380" s="220" t="s">
        <v>1830</v>
      </c>
      <c r="D380" s="221"/>
      <c r="E380" s="222"/>
    </row>
    <row r="381" spans="1:5" ht="18">
      <c r="A381" s="272" t="s">
        <v>1865</v>
      </c>
      <c r="B381" s="269" t="s">
        <v>1866</v>
      </c>
      <c r="C381" s="220" t="s">
        <v>1830</v>
      </c>
      <c r="D381" s="221"/>
      <c r="E381" s="222"/>
    </row>
    <row r="382" spans="1:5" ht="18">
      <c r="A382" s="272" t="s">
        <v>1867</v>
      </c>
      <c r="B382" s="273" t="s">
        <v>1868</v>
      </c>
      <c r="C382" s="220" t="s">
        <v>1830</v>
      </c>
      <c r="D382" s="221"/>
      <c r="E382" s="222"/>
    </row>
    <row r="383" spans="1:5" ht="18">
      <c r="A383" s="272" t="s">
        <v>1869</v>
      </c>
      <c r="B383" s="273" t="s">
        <v>88</v>
      </c>
      <c r="C383" s="220" t="s">
        <v>1830</v>
      </c>
      <c r="D383" s="221"/>
      <c r="E383" s="222"/>
    </row>
    <row r="384" spans="1:5" ht="18">
      <c r="A384" s="274" t="s">
        <v>89</v>
      </c>
      <c r="B384" s="275" t="s">
        <v>90</v>
      </c>
      <c r="C384" s="220" t="s">
        <v>1830</v>
      </c>
      <c r="D384" s="223"/>
      <c r="E384" s="222"/>
    </row>
    <row r="385" spans="1:5" ht="18">
      <c r="A385" s="262" t="s">
        <v>1830</v>
      </c>
      <c r="B385" s="276" t="s">
        <v>796</v>
      </c>
      <c r="C385" s="220" t="s">
        <v>1830</v>
      </c>
      <c r="D385" s="224"/>
      <c r="E385" s="222"/>
    </row>
    <row r="386" spans="1:5" ht="18">
      <c r="A386" s="277" t="s">
        <v>797</v>
      </c>
      <c r="B386" s="278" t="s">
        <v>798</v>
      </c>
      <c r="C386" s="220" t="s">
        <v>1830</v>
      </c>
      <c r="D386" s="221"/>
      <c r="E386" s="222"/>
    </row>
    <row r="387" spans="1:5" ht="18">
      <c r="A387" s="272" t="s">
        <v>799</v>
      </c>
      <c r="B387" s="253" t="s">
        <v>800</v>
      </c>
      <c r="C387" s="220" t="s">
        <v>1830</v>
      </c>
      <c r="D387" s="221"/>
      <c r="E387" s="222"/>
    </row>
    <row r="388" spans="1:5" ht="18">
      <c r="A388" s="279" t="s">
        <v>801</v>
      </c>
      <c r="B388" s="280" t="s">
        <v>802</v>
      </c>
      <c r="C388" s="220" t="s">
        <v>1830</v>
      </c>
      <c r="D388" s="221"/>
      <c r="E388" s="222"/>
    </row>
    <row r="389" spans="1:5" ht="18">
      <c r="A389" s="262" t="s">
        <v>1830</v>
      </c>
      <c r="B389" s="281" t="s">
        <v>803</v>
      </c>
      <c r="C389" s="220" t="s">
        <v>1830</v>
      </c>
      <c r="D389" s="225"/>
      <c r="E389" s="222"/>
    </row>
    <row r="390" spans="1:5" ht="16.5">
      <c r="A390" s="282" t="s">
        <v>442</v>
      </c>
      <c r="B390" s="246" t="s">
        <v>443</v>
      </c>
      <c r="C390" s="220" t="s">
        <v>1830</v>
      </c>
      <c r="D390" s="226"/>
      <c r="E390" s="222"/>
    </row>
    <row r="391" spans="1:5" ht="16.5">
      <c r="A391" s="282" t="s">
        <v>444</v>
      </c>
      <c r="B391" s="246" t="s">
        <v>445</v>
      </c>
      <c r="C391" s="220" t="s">
        <v>1830</v>
      </c>
      <c r="D391" s="226"/>
      <c r="E391" s="222"/>
    </row>
    <row r="392" spans="1:5" ht="16.5">
      <c r="A392" s="283" t="s">
        <v>446</v>
      </c>
      <c r="B392" s="284" t="s">
        <v>447</v>
      </c>
      <c r="C392" s="220" t="s">
        <v>1830</v>
      </c>
      <c r="D392" s="226"/>
      <c r="E392" s="222"/>
    </row>
    <row r="393" spans="1:5" ht="18">
      <c r="A393" s="262" t="s">
        <v>1830</v>
      </c>
      <c r="B393" s="281" t="s">
        <v>804</v>
      </c>
      <c r="C393" s="220" t="s">
        <v>1830</v>
      </c>
      <c r="D393" s="225"/>
      <c r="E393" s="222"/>
    </row>
    <row r="394" spans="1:5" ht="18">
      <c r="A394" s="277" t="s">
        <v>805</v>
      </c>
      <c r="B394" s="278" t="s">
        <v>1891</v>
      </c>
      <c r="C394" s="220" t="s">
        <v>1830</v>
      </c>
      <c r="D394" s="221"/>
      <c r="E394" s="222"/>
    </row>
    <row r="395" spans="1:5" ht="18.75" thickBot="1">
      <c r="A395" s="285" t="s">
        <v>1892</v>
      </c>
      <c r="B395" s="286" t="s">
        <v>1893</v>
      </c>
      <c r="C395" s="220" t="s">
        <v>1830</v>
      </c>
      <c r="D395" s="227"/>
      <c r="E395" s="222"/>
    </row>
    <row r="396" spans="1:5" ht="16.5">
      <c r="A396" s="287" t="s">
        <v>1894</v>
      </c>
      <c r="B396" s="288" t="s">
        <v>1700</v>
      </c>
      <c r="C396" s="220" t="s">
        <v>1830</v>
      </c>
      <c r="D396" s="226"/>
      <c r="E396" s="222"/>
    </row>
    <row r="397" spans="1:5" ht="16.5">
      <c r="A397" s="282" t="s">
        <v>1701</v>
      </c>
      <c r="B397" s="246" t="s">
        <v>1702</v>
      </c>
      <c r="C397" s="220" t="s">
        <v>1830</v>
      </c>
      <c r="D397" s="228"/>
      <c r="E397" s="222"/>
    </row>
    <row r="398" spans="1:5" ht="18.75" thickBot="1">
      <c r="A398" s="289" t="s">
        <v>1703</v>
      </c>
      <c r="B398" s="290" t="s">
        <v>1704</v>
      </c>
      <c r="C398" s="220" t="s">
        <v>1830</v>
      </c>
      <c r="D398" s="227"/>
      <c r="E398" s="222"/>
    </row>
    <row r="399" spans="1:5" ht="16.5">
      <c r="A399" s="291" t="s">
        <v>1705</v>
      </c>
      <c r="B399" s="292" t="s">
        <v>1706</v>
      </c>
      <c r="C399" s="220" t="s">
        <v>1830</v>
      </c>
      <c r="D399" s="228"/>
      <c r="E399" s="222"/>
    </row>
    <row r="400" spans="1:5" ht="16.5">
      <c r="A400" s="293" t="s">
        <v>1707</v>
      </c>
      <c r="B400" s="246" t="s">
        <v>1708</v>
      </c>
      <c r="C400" s="220" t="s">
        <v>1830</v>
      </c>
      <c r="D400" s="230"/>
      <c r="E400" s="222"/>
    </row>
    <row r="401" spans="1:5" ht="16.5">
      <c r="A401" s="282" t="s">
        <v>1709</v>
      </c>
      <c r="B401" s="249" t="s">
        <v>1710</v>
      </c>
      <c r="C401" s="220" t="s">
        <v>1830</v>
      </c>
      <c r="D401" s="228"/>
      <c r="E401" s="222"/>
    </row>
    <row r="402" spans="1:5" ht="17.25" thickBot="1">
      <c r="A402" s="294" t="s">
        <v>1711</v>
      </c>
      <c r="B402" s="295" t="s">
        <v>1712</v>
      </c>
      <c r="C402" s="220" t="s">
        <v>1830</v>
      </c>
      <c r="D402" s="228"/>
      <c r="E402" s="222"/>
    </row>
    <row r="403" spans="1:5" ht="18">
      <c r="A403" s="296" t="s">
        <v>1713</v>
      </c>
      <c r="B403" s="297" t="s">
        <v>1714</v>
      </c>
      <c r="C403" s="220" t="s">
        <v>1830</v>
      </c>
      <c r="D403" s="231"/>
      <c r="E403" s="222"/>
    </row>
    <row r="404" spans="1:5" ht="18">
      <c r="A404" s="298" t="s">
        <v>1715</v>
      </c>
      <c r="B404" s="299" t="s">
        <v>1716</v>
      </c>
      <c r="C404" s="220" t="s">
        <v>1830</v>
      </c>
      <c r="D404" s="231"/>
      <c r="E404" s="222"/>
    </row>
    <row r="405" spans="1:5" ht="18">
      <c r="A405" s="298" t="s">
        <v>1717</v>
      </c>
      <c r="B405" s="300" t="s">
        <v>1718</v>
      </c>
      <c r="C405" s="220" t="s">
        <v>1830</v>
      </c>
      <c r="D405" s="231"/>
      <c r="E405" s="222"/>
    </row>
    <row r="406" spans="1:5" ht="18">
      <c r="A406" s="298" t="s">
        <v>1719</v>
      </c>
      <c r="B406" s="299" t="s">
        <v>1720</v>
      </c>
      <c r="C406" s="220" t="s">
        <v>1830</v>
      </c>
      <c r="D406" s="231"/>
      <c r="E406" s="222"/>
    </row>
    <row r="407" spans="1:5" ht="18">
      <c r="A407" s="298" t="s">
        <v>1721</v>
      </c>
      <c r="B407" s="299" t="s">
        <v>1722</v>
      </c>
      <c r="C407" s="220" t="s">
        <v>1830</v>
      </c>
      <c r="D407" s="231"/>
      <c r="E407" s="222"/>
    </row>
    <row r="408" spans="1:5" ht="18">
      <c r="A408" s="298" t="s">
        <v>1723</v>
      </c>
      <c r="B408" s="301" t="s">
        <v>1724</v>
      </c>
      <c r="C408" s="220" t="s">
        <v>1830</v>
      </c>
      <c r="D408" s="231"/>
      <c r="E408" s="222"/>
    </row>
    <row r="409" spans="1:5" ht="18">
      <c r="A409" s="298" t="s">
        <v>1725</v>
      </c>
      <c r="B409" s="301" t="s">
        <v>1726</v>
      </c>
      <c r="C409" s="220" t="s">
        <v>1830</v>
      </c>
      <c r="D409" s="231"/>
      <c r="E409" s="222"/>
    </row>
    <row r="410" spans="1:5" ht="18">
      <c r="A410" s="298" t="s">
        <v>1727</v>
      </c>
      <c r="B410" s="301" t="s">
        <v>1728</v>
      </c>
      <c r="C410" s="220" t="s">
        <v>1830</v>
      </c>
      <c r="D410" s="232"/>
      <c r="E410" s="222"/>
    </row>
    <row r="411" spans="1:5" ht="18">
      <c r="A411" s="298" t="s">
        <v>1729</v>
      </c>
      <c r="B411" s="301" t="s">
        <v>1730</v>
      </c>
      <c r="C411" s="220" t="s">
        <v>1830</v>
      </c>
      <c r="D411" s="232"/>
      <c r="E411" s="222"/>
    </row>
    <row r="412" spans="1:5" ht="18">
      <c r="A412" s="298" t="s">
        <v>1731</v>
      </c>
      <c r="B412" s="301" t="s">
        <v>1910</v>
      </c>
      <c r="C412" s="220" t="s">
        <v>1830</v>
      </c>
      <c r="D412" s="232"/>
      <c r="E412" s="222"/>
    </row>
    <row r="413" spans="1:5" ht="18">
      <c r="A413" s="298" t="s">
        <v>1911</v>
      </c>
      <c r="B413" s="299" t="s">
        <v>1912</v>
      </c>
      <c r="C413" s="220" t="s">
        <v>1830</v>
      </c>
      <c r="D413" s="232"/>
      <c r="E413" s="222"/>
    </row>
    <row r="414" spans="1:5" ht="18">
      <c r="A414" s="298" t="s">
        <v>1913</v>
      </c>
      <c r="B414" s="299" t="s">
        <v>1914</v>
      </c>
      <c r="C414" s="220" t="s">
        <v>1830</v>
      </c>
      <c r="D414" s="232"/>
      <c r="E414" s="222"/>
    </row>
    <row r="415" spans="1:5" ht="18">
      <c r="A415" s="298" t="s">
        <v>1915</v>
      </c>
      <c r="B415" s="299" t="s">
        <v>808</v>
      </c>
      <c r="C415" s="220" t="s">
        <v>1830</v>
      </c>
      <c r="D415" s="232"/>
      <c r="E415" s="222"/>
    </row>
    <row r="416" spans="1:5" ht="18.75" thickBot="1">
      <c r="A416" s="302" t="s">
        <v>809</v>
      </c>
      <c r="B416" s="303" t="s">
        <v>810</v>
      </c>
      <c r="C416" s="220" t="s">
        <v>1830</v>
      </c>
      <c r="D416" s="232"/>
      <c r="E416" s="222"/>
    </row>
    <row r="417" spans="1:5" ht="18">
      <c r="A417" s="296" t="s">
        <v>811</v>
      </c>
      <c r="B417" s="297" t="s">
        <v>812</v>
      </c>
      <c r="C417" s="220" t="s">
        <v>1830</v>
      </c>
      <c r="D417" s="231"/>
      <c r="E417" s="222"/>
    </row>
    <row r="418" spans="1:5" ht="18">
      <c r="A418" s="298" t="s">
        <v>813</v>
      </c>
      <c r="B418" s="300" t="s">
        <v>814</v>
      </c>
      <c r="C418" s="220" t="s">
        <v>1830</v>
      </c>
      <c r="D418" s="232"/>
      <c r="E418" s="222"/>
    </row>
    <row r="419" spans="1:5" ht="18">
      <c r="A419" s="298" t="s">
        <v>815</v>
      </c>
      <c r="B419" s="299" t="s">
        <v>816</v>
      </c>
      <c r="C419" s="220" t="s">
        <v>1830</v>
      </c>
      <c r="D419" s="232"/>
      <c r="E419" s="222"/>
    </row>
    <row r="420" spans="1:5" ht="18">
      <c r="A420" s="298" t="s">
        <v>817</v>
      </c>
      <c r="B420" s="299" t="s">
        <v>818</v>
      </c>
      <c r="C420" s="220" t="s">
        <v>1830</v>
      </c>
      <c r="D420" s="232"/>
      <c r="E420" s="222"/>
    </row>
    <row r="421" spans="1:5" ht="18">
      <c r="A421" s="298" t="s">
        <v>819</v>
      </c>
      <c r="B421" s="299" t="s">
        <v>820</v>
      </c>
      <c r="C421" s="220" t="s">
        <v>1830</v>
      </c>
      <c r="D421" s="232"/>
      <c r="E421" s="222"/>
    </row>
    <row r="422" spans="1:5" ht="18">
      <c r="A422" s="298" t="s">
        <v>821</v>
      </c>
      <c r="B422" s="299" t="s">
        <v>822</v>
      </c>
      <c r="C422" s="220" t="s">
        <v>1830</v>
      </c>
      <c r="D422" s="232"/>
      <c r="E422" s="222"/>
    </row>
    <row r="423" spans="1:5" ht="18">
      <c r="A423" s="298" t="s">
        <v>823</v>
      </c>
      <c r="B423" s="299" t="s">
        <v>824</v>
      </c>
      <c r="C423" s="220" t="s">
        <v>1830</v>
      </c>
      <c r="D423" s="232"/>
      <c r="E423" s="222"/>
    </row>
    <row r="424" spans="1:5" ht="18">
      <c r="A424" s="298" t="s">
        <v>825</v>
      </c>
      <c r="B424" s="299" t="s">
        <v>826</v>
      </c>
      <c r="C424" s="220" t="s">
        <v>1830</v>
      </c>
      <c r="D424" s="232"/>
      <c r="E424" s="222"/>
    </row>
    <row r="425" spans="1:5" ht="18">
      <c r="A425" s="298" t="s">
        <v>827</v>
      </c>
      <c r="B425" s="299" t="s">
        <v>828</v>
      </c>
      <c r="C425" s="220" t="s">
        <v>1830</v>
      </c>
      <c r="D425" s="232"/>
      <c r="E425" s="222"/>
    </row>
    <row r="426" spans="1:5" ht="18">
      <c r="A426" s="298" t="s">
        <v>829</v>
      </c>
      <c r="B426" s="299" t="s">
        <v>830</v>
      </c>
      <c r="C426" s="220" t="s">
        <v>1830</v>
      </c>
      <c r="D426" s="232"/>
      <c r="E426" s="222"/>
    </row>
    <row r="427" spans="1:5" ht="18">
      <c r="A427" s="298" t="s">
        <v>831</v>
      </c>
      <c r="B427" s="299" t="s">
        <v>832</v>
      </c>
      <c r="C427" s="220" t="s">
        <v>1830</v>
      </c>
      <c r="D427" s="232"/>
      <c r="E427" s="222"/>
    </row>
    <row r="428" spans="1:5" ht="18">
      <c r="A428" s="298" t="s">
        <v>833</v>
      </c>
      <c r="B428" s="299" t="s">
        <v>834</v>
      </c>
      <c r="C428" s="220" t="s">
        <v>1830</v>
      </c>
      <c r="D428" s="232"/>
      <c r="E428" s="222"/>
    </row>
    <row r="429" spans="1:5" ht="18.75" thickBot="1">
      <c r="A429" s="302" t="s">
        <v>835</v>
      </c>
      <c r="B429" s="303" t="s">
        <v>836</v>
      </c>
      <c r="C429" s="220" t="s">
        <v>1830</v>
      </c>
      <c r="D429" s="232"/>
      <c r="E429" s="222"/>
    </row>
    <row r="430" spans="1:5" ht="18">
      <c r="A430" s="296" t="s">
        <v>837</v>
      </c>
      <c r="B430" s="297" t="s">
        <v>838</v>
      </c>
      <c r="C430" s="220" t="s">
        <v>1830</v>
      </c>
      <c r="D430" s="232"/>
      <c r="E430" s="222"/>
    </row>
    <row r="431" spans="1:5" ht="18">
      <c r="A431" s="298" t="s">
        <v>839</v>
      </c>
      <c r="B431" s="299" t="s">
        <v>840</v>
      </c>
      <c r="C431" s="220" t="s">
        <v>1830</v>
      </c>
      <c r="D431" s="232"/>
      <c r="E431" s="222"/>
    </row>
    <row r="432" spans="1:5" ht="18">
      <c r="A432" s="298" t="s">
        <v>841</v>
      </c>
      <c r="B432" s="299" t="s">
        <v>842</v>
      </c>
      <c r="C432" s="220" t="s">
        <v>1830</v>
      </c>
      <c r="D432" s="232"/>
      <c r="E432" s="222"/>
    </row>
    <row r="433" spans="1:5" ht="18">
      <c r="A433" s="298" t="s">
        <v>843</v>
      </c>
      <c r="B433" s="299" t="s">
        <v>844</v>
      </c>
      <c r="C433" s="220" t="s">
        <v>1830</v>
      </c>
      <c r="D433" s="232"/>
      <c r="E433" s="222"/>
    </row>
    <row r="434" spans="1:5" ht="18">
      <c r="A434" s="298" t="s">
        <v>845</v>
      </c>
      <c r="B434" s="300" t="s">
        <v>846</v>
      </c>
      <c r="C434" s="220" t="s">
        <v>1830</v>
      </c>
      <c r="D434" s="232"/>
      <c r="E434" s="222"/>
    </row>
    <row r="435" spans="1:5" ht="18">
      <c r="A435" s="298" t="s">
        <v>847</v>
      </c>
      <c r="B435" s="299" t="s">
        <v>848</v>
      </c>
      <c r="C435" s="220" t="s">
        <v>1830</v>
      </c>
      <c r="D435" s="232"/>
      <c r="E435" s="222"/>
    </row>
    <row r="436" spans="1:5" ht="18">
      <c r="A436" s="298" t="s">
        <v>849</v>
      </c>
      <c r="B436" s="299" t="s">
        <v>850</v>
      </c>
      <c r="C436" s="220" t="s">
        <v>1830</v>
      </c>
      <c r="D436" s="232"/>
      <c r="E436" s="222"/>
    </row>
    <row r="437" spans="1:5" ht="18">
      <c r="A437" s="298" t="s">
        <v>851</v>
      </c>
      <c r="B437" s="299" t="s">
        <v>852</v>
      </c>
      <c r="C437" s="220" t="s">
        <v>1830</v>
      </c>
      <c r="D437" s="232"/>
      <c r="E437" s="222"/>
    </row>
    <row r="438" spans="1:5" ht="18">
      <c r="A438" s="298" t="s">
        <v>853</v>
      </c>
      <c r="B438" s="299" t="s">
        <v>854</v>
      </c>
      <c r="C438" s="220" t="s">
        <v>1830</v>
      </c>
      <c r="D438" s="232"/>
      <c r="E438" s="222"/>
    </row>
    <row r="439" spans="1:5" ht="18">
      <c r="A439" s="298" t="s">
        <v>855</v>
      </c>
      <c r="B439" s="299" t="s">
        <v>856</v>
      </c>
      <c r="C439" s="220" t="s">
        <v>1830</v>
      </c>
      <c r="D439" s="232"/>
      <c r="E439" s="222"/>
    </row>
    <row r="440" spans="1:5" ht="18">
      <c r="A440" s="298" t="s">
        <v>857</v>
      </c>
      <c r="B440" s="299" t="s">
        <v>858</v>
      </c>
      <c r="C440" s="220" t="s">
        <v>1830</v>
      </c>
      <c r="D440" s="232"/>
      <c r="E440" s="222"/>
    </row>
    <row r="441" spans="1:5" ht="18.75" thickBot="1">
      <c r="A441" s="302" t="s">
        <v>859</v>
      </c>
      <c r="B441" s="303" t="s">
        <v>860</v>
      </c>
      <c r="C441" s="220" t="s">
        <v>1830</v>
      </c>
      <c r="D441" s="232"/>
      <c r="E441" s="222"/>
    </row>
    <row r="442" spans="1:5" ht="18">
      <c r="A442" s="296" t="s">
        <v>861</v>
      </c>
      <c r="B442" s="304" t="s">
        <v>862</v>
      </c>
      <c r="C442" s="220" t="s">
        <v>1830</v>
      </c>
      <c r="D442" s="232"/>
      <c r="E442" s="222"/>
    </row>
    <row r="443" spans="1:5" ht="18">
      <c r="A443" s="298" t="s">
        <v>863</v>
      </c>
      <c r="B443" s="299" t="s">
        <v>864</v>
      </c>
      <c r="C443" s="220" t="s">
        <v>1830</v>
      </c>
      <c r="D443" s="232"/>
      <c r="E443" s="222"/>
    </row>
    <row r="444" spans="1:5" ht="18">
      <c r="A444" s="298" t="s">
        <v>865</v>
      </c>
      <c r="B444" s="299" t="s">
        <v>866</v>
      </c>
      <c r="C444" s="220" t="s">
        <v>1830</v>
      </c>
      <c r="D444" s="232"/>
      <c r="E444" s="222"/>
    </row>
    <row r="445" spans="1:5" ht="18">
      <c r="A445" s="298" t="s">
        <v>867</v>
      </c>
      <c r="B445" s="299" t="s">
        <v>868</v>
      </c>
      <c r="C445" s="220" t="s">
        <v>1830</v>
      </c>
      <c r="D445" s="232"/>
      <c r="E445" s="222"/>
    </row>
    <row r="446" spans="1:5" ht="18">
      <c r="A446" s="298" t="s">
        <v>869</v>
      </c>
      <c r="B446" s="299" t="s">
        <v>870</v>
      </c>
      <c r="C446" s="220" t="s">
        <v>1830</v>
      </c>
      <c r="D446" s="232"/>
      <c r="E446" s="222"/>
    </row>
    <row r="447" spans="1:5" ht="18">
      <c r="A447" s="298" t="s">
        <v>871</v>
      </c>
      <c r="B447" s="299" t="s">
        <v>872</v>
      </c>
      <c r="C447" s="220" t="s">
        <v>1830</v>
      </c>
      <c r="D447" s="232"/>
      <c r="E447" s="222"/>
    </row>
    <row r="448" spans="1:5" ht="18">
      <c r="A448" s="298" t="s">
        <v>873</v>
      </c>
      <c r="B448" s="299" t="s">
        <v>874</v>
      </c>
      <c r="C448" s="220" t="s">
        <v>1830</v>
      </c>
      <c r="D448" s="232"/>
      <c r="E448" s="222"/>
    </row>
    <row r="449" spans="1:5" ht="18">
      <c r="A449" s="298" t="s">
        <v>875</v>
      </c>
      <c r="B449" s="299" t="s">
        <v>876</v>
      </c>
      <c r="C449" s="220" t="s">
        <v>1830</v>
      </c>
      <c r="D449" s="232"/>
      <c r="E449" s="222"/>
    </row>
    <row r="450" spans="1:5" ht="18">
      <c r="A450" s="298" t="s">
        <v>877</v>
      </c>
      <c r="B450" s="299" t="s">
        <v>878</v>
      </c>
      <c r="C450" s="220" t="s">
        <v>1830</v>
      </c>
      <c r="D450" s="232"/>
      <c r="E450" s="222"/>
    </row>
    <row r="451" spans="1:5" ht="18.75" thickBot="1">
      <c r="A451" s="302" t="s">
        <v>879</v>
      </c>
      <c r="B451" s="303" t="s">
        <v>880</v>
      </c>
      <c r="C451" s="220" t="s">
        <v>1830</v>
      </c>
      <c r="D451" s="232"/>
      <c r="E451" s="222"/>
    </row>
    <row r="452" spans="1:5" ht="18">
      <c r="A452" s="296" t="s">
        <v>881</v>
      </c>
      <c r="B452" s="297" t="s">
        <v>882</v>
      </c>
      <c r="C452" s="220" t="s">
        <v>1830</v>
      </c>
      <c r="D452" s="232"/>
      <c r="E452" s="222"/>
    </row>
    <row r="453" spans="1:5" ht="18">
      <c r="A453" s="298" t="s">
        <v>883</v>
      </c>
      <c r="B453" s="299" t="s">
        <v>884</v>
      </c>
      <c r="C453" s="220" t="s">
        <v>1830</v>
      </c>
      <c r="D453" s="232"/>
      <c r="E453" s="222"/>
    </row>
    <row r="454" spans="1:5" ht="18">
      <c r="A454" s="298" t="s">
        <v>885</v>
      </c>
      <c r="B454" s="299" t="s">
        <v>886</v>
      </c>
      <c r="C454" s="220" t="s">
        <v>1830</v>
      </c>
      <c r="D454" s="232"/>
      <c r="E454" s="222"/>
    </row>
    <row r="455" spans="1:5" ht="18">
      <c r="A455" s="298" t="s">
        <v>887</v>
      </c>
      <c r="B455" s="300" t="s">
        <v>888</v>
      </c>
      <c r="C455" s="220" t="s">
        <v>1830</v>
      </c>
      <c r="D455" s="232"/>
      <c r="E455" s="222"/>
    </row>
    <row r="456" spans="1:5" ht="18">
      <c r="A456" s="298" t="s">
        <v>889</v>
      </c>
      <c r="B456" s="299" t="s">
        <v>890</v>
      </c>
      <c r="C456" s="220" t="s">
        <v>1830</v>
      </c>
      <c r="D456" s="232"/>
      <c r="E456" s="222"/>
    </row>
    <row r="457" spans="1:5" ht="18">
      <c r="A457" s="298" t="s">
        <v>891</v>
      </c>
      <c r="B457" s="299" t="s">
        <v>892</v>
      </c>
      <c r="C457" s="220" t="s">
        <v>1830</v>
      </c>
      <c r="D457" s="232"/>
      <c r="E457" s="222"/>
    </row>
    <row r="458" spans="1:5" ht="18">
      <c r="A458" s="298" t="s">
        <v>893</v>
      </c>
      <c r="B458" s="299" t="s">
        <v>894</v>
      </c>
      <c r="C458" s="220" t="s">
        <v>1830</v>
      </c>
      <c r="D458" s="232"/>
      <c r="E458" s="222"/>
    </row>
    <row r="459" spans="1:5" ht="18">
      <c r="A459" s="298" t="s">
        <v>895</v>
      </c>
      <c r="B459" s="299" t="s">
        <v>896</v>
      </c>
      <c r="C459" s="220" t="s">
        <v>1830</v>
      </c>
      <c r="D459" s="232"/>
      <c r="E459" s="222"/>
    </row>
    <row r="460" spans="1:5" ht="18">
      <c r="A460" s="298" t="s">
        <v>897</v>
      </c>
      <c r="B460" s="299" t="s">
        <v>898</v>
      </c>
      <c r="C460" s="220" t="s">
        <v>1830</v>
      </c>
      <c r="D460" s="232"/>
      <c r="E460" s="222"/>
    </row>
    <row r="461" spans="1:5" ht="18">
      <c r="A461" s="298" t="s">
        <v>899</v>
      </c>
      <c r="B461" s="299" t="s">
        <v>900</v>
      </c>
      <c r="C461" s="220" t="s">
        <v>1830</v>
      </c>
      <c r="D461" s="232"/>
      <c r="E461" s="222"/>
    </row>
    <row r="462" spans="1:5" ht="18.75" thickBot="1">
      <c r="A462" s="302" t="s">
        <v>901</v>
      </c>
      <c r="B462" s="303" t="s">
        <v>902</v>
      </c>
      <c r="C462" s="220" t="s">
        <v>1830</v>
      </c>
      <c r="D462" s="232"/>
      <c r="E462" s="222"/>
    </row>
    <row r="463" spans="1:5" ht="18">
      <c r="A463" s="296" t="s">
        <v>903</v>
      </c>
      <c r="B463" s="297" t="s">
        <v>904</v>
      </c>
      <c r="C463" s="220" t="s">
        <v>1830</v>
      </c>
      <c r="D463" s="232"/>
      <c r="E463" s="222"/>
    </row>
    <row r="464" spans="1:5" ht="18">
      <c r="A464" s="298" t="s">
        <v>905</v>
      </c>
      <c r="B464" s="299" t="s">
        <v>906</v>
      </c>
      <c r="C464" s="220" t="s">
        <v>1830</v>
      </c>
      <c r="D464" s="232"/>
      <c r="E464" s="222"/>
    </row>
    <row r="465" spans="1:5" ht="18">
      <c r="A465" s="298" t="s">
        <v>907</v>
      </c>
      <c r="B465" s="300" t="s">
        <v>908</v>
      </c>
      <c r="C465" s="220" t="s">
        <v>1830</v>
      </c>
      <c r="D465" s="232"/>
      <c r="E465" s="222"/>
    </row>
    <row r="466" spans="1:5" ht="18">
      <c r="A466" s="298" t="s">
        <v>909</v>
      </c>
      <c r="B466" s="299" t="s">
        <v>910</v>
      </c>
      <c r="C466" s="220" t="s">
        <v>1830</v>
      </c>
      <c r="D466" s="232"/>
      <c r="E466" s="222"/>
    </row>
    <row r="467" spans="1:5" ht="18">
      <c r="A467" s="298" t="s">
        <v>911</v>
      </c>
      <c r="B467" s="299" t="s">
        <v>912</v>
      </c>
      <c r="C467" s="220" t="s">
        <v>1830</v>
      </c>
      <c r="D467" s="232"/>
      <c r="E467" s="222"/>
    </row>
    <row r="468" spans="1:5" ht="18">
      <c r="A468" s="298" t="s">
        <v>913</v>
      </c>
      <c r="B468" s="299" t="s">
        <v>914</v>
      </c>
      <c r="C468" s="220" t="s">
        <v>1830</v>
      </c>
      <c r="D468" s="232"/>
      <c r="E468" s="222"/>
    </row>
    <row r="469" spans="1:5" ht="18">
      <c r="A469" s="298" t="s">
        <v>915</v>
      </c>
      <c r="B469" s="299" t="s">
        <v>916</v>
      </c>
      <c r="C469" s="220" t="s">
        <v>1830</v>
      </c>
      <c r="D469" s="232"/>
      <c r="E469" s="222"/>
    </row>
    <row r="470" spans="1:5" ht="18">
      <c r="A470" s="298" t="s">
        <v>917</v>
      </c>
      <c r="B470" s="299" t="s">
        <v>918</v>
      </c>
      <c r="C470" s="220" t="s">
        <v>1830</v>
      </c>
      <c r="D470" s="232"/>
      <c r="E470" s="222"/>
    </row>
    <row r="471" spans="1:5" ht="18">
      <c r="A471" s="298" t="s">
        <v>919</v>
      </c>
      <c r="B471" s="299" t="s">
        <v>920</v>
      </c>
      <c r="C471" s="220" t="s">
        <v>1830</v>
      </c>
      <c r="D471" s="232"/>
      <c r="E471" s="222"/>
    </row>
    <row r="472" spans="1:5" ht="18.75" thickBot="1">
      <c r="A472" s="302" t="s">
        <v>921</v>
      </c>
      <c r="B472" s="303" t="s">
        <v>922</v>
      </c>
      <c r="C472" s="220" t="s">
        <v>1830</v>
      </c>
      <c r="D472" s="232"/>
      <c r="E472" s="222"/>
    </row>
    <row r="473" spans="1:5" ht="18">
      <c r="A473" s="296" t="s">
        <v>923</v>
      </c>
      <c r="B473" s="304" t="s">
        <v>924</v>
      </c>
      <c r="C473" s="220" t="s">
        <v>1830</v>
      </c>
      <c r="D473" s="232"/>
      <c r="E473" s="222"/>
    </row>
    <row r="474" spans="1:5" ht="18">
      <c r="A474" s="298" t="s">
        <v>925</v>
      </c>
      <c r="B474" s="299" t="s">
        <v>926</v>
      </c>
      <c r="C474" s="220" t="s">
        <v>1830</v>
      </c>
      <c r="D474" s="232"/>
      <c r="E474" s="222"/>
    </row>
    <row r="475" spans="1:5" ht="18">
      <c r="A475" s="298" t="s">
        <v>927</v>
      </c>
      <c r="B475" s="299" t="s">
        <v>928</v>
      </c>
      <c r="C475" s="220" t="s">
        <v>1830</v>
      </c>
      <c r="D475" s="232"/>
      <c r="E475" s="222"/>
    </row>
    <row r="476" spans="1:5" ht="18.75" thickBot="1">
      <c r="A476" s="302" t="s">
        <v>929</v>
      </c>
      <c r="B476" s="303" t="s">
        <v>930</v>
      </c>
      <c r="C476" s="220" t="s">
        <v>1830</v>
      </c>
      <c r="D476" s="232"/>
      <c r="E476" s="222"/>
    </row>
    <row r="477" spans="1:5" ht="18">
      <c r="A477" s="296" t="s">
        <v>931</v>
      </c>
      <c r="B477" s="297" t="s">
        <v>932</v>
      </c>
      <c r="C477" s="220" t="s">
        <v>1830</v>
      </c>
      <c r="D477" s="232"/>
      <c r="E477" s="222"/>
    </row>
    <row r="478" spans="1:5" ht="18">
      <c r="A478" s="298" t="s">
        <v>933</v>
      </c>
      <c r="B478" s="299" t="s">
        <v>934</v>
      </c>
      <c r="C478" s="220" t="s">
        <v>1830</v>
      </c>
      <c r="D478" s="232"/>
      <c r="E478" s="222"/>
    </row>
    <row r="479" spans="1:5" ht="18">
      <c r="A479" s="298" t="s">
        <v>935</v>
      </c>
      <c r="B479" s="300" t="s">
        <v>936</v>
      </c>
      <c r="C479" s="220" t="s">
        <v>1830</v>
      </c>
      <c r="D479" s="232"/>
      <c r="E479" s="222"/>
    </row>
    <row r="480" spans="1:5" ht="18">
      <c r="A480" s="298" t="s">
        <v>937</v>
      </c>
      <c r="B480" s="299" t="s">
        <v>938</v>
      </c>
      <c r="C480" s="220" t="s">
        <v>1830</v>
      </c>
      <c r="D480" s="232"/>
      <c r="E480" s="222"/>
    </row>
    <row r="481" spans="1:5" ht="18">
      <c r="A481" s="298" t="s">
        <v>939</v>
      </c>
      <c r="B481" s="299" t="s">
        <v>940</v>
      </c>
      <c r="C481" s="220" t="s">
        <v>1830</v>
      </c>
      <c r="D481" s="232"/>
      <c r="E481" s="222"/>
    </row>
    <row r="482" spans="1:5" ht="18">
      <c r="A482" s="298" t="s">
        <v>941</v>
      </c>
      <c r="B482" s="299" t="s">
        <v>942</v>
      </c>
      <c r="C482" s="220" t="s">
        <v>1830</v>
      </c>
      <c r="D482" s="232"/>
      <c r="E482" s="222"/>
    </row>
    <row r="483" spans="1:5" ht="18">
      <c r="A483" s="298" t="s">
        <v>943</v>
      </c>
      <c r="B483" s="299" t="s">
        <v>944</v>
      </c>
      <c r="C483" s="220" t="s">
        <v>1830</v>
      </c>
      <c r="D483" s="232"/>
      <c r="E483" s="222"/>
    </row>
    <row r="484" spans="1:5" ht="18.75" thickBot="1">
      <c r="A484" s="302" t="s">
        <v>945</v>
      </c>
      <c r="B484" s="303" t="s">
        <v>946</v>
      </c>
      <c r="C484" s="220" t="s">
        <v>1830</v>
      </c>
      <c r="D484" s="232"/>
      <c r="E484" s="222"/>
    </row>
    <row r="485" spans="1:5" ht="18">
      <c r="A485" s="296" t="s">
        <v>947</v>
      </c>
      <c r="B485" s="297" t="s">
        <v>948</v>
      </c>
      <c r="C485" s="220" t="s">
        <v>1830</v>
      </c>
      <c r="D485" s="232"/>
      <c r="E485" s="222"/>
    </row>
    <row r="486" spans="1:5" ht="18">
      <c r="A486" s="298" t="s">
        <v>949</v>
      </c>
      <c r="B486" s="299" t="s">
        <v>950</v>
      </c>
      <c r="C486" s="220" t="s">
        <v>1830</v>
      </c>
      <c r="D486" s="232"/>
      <c r="E486" s="222"/>
    </row>
    <row r="487" spans="1:5" ht="18">
      <c r="A487" s="298" t="s">
        <v>951</v>
      </c>
      <c r="B487" s="299" t="s">
        <v>952</v>
      </c>
      <c r="C487" s="220" t="s">
        <v>1830</v>
      </c>
      <c r="D487" s="232"/>
      <c r="E487" s="222"/>
    </row>
    <row r="488" spans="1:5" ht="18">
      <c r="A488" s="298" t="s">
        <v>953</v>
      </c>
      <c r="B488" s="299" t="s">
        <v>954</v>
      </c>
      <c r="C488" s="220" t="s">
        <v>1830</v>
      </c>
      <c r="D488" s="232"/>
      <c r="E488" s="222"/>
    </row>
    <row r="489" spans="1:5" ht="18">
      <c r="A489" s="298" t="s">
        <v>955</v>
      </c>
      <c r="B489" s="300" t="s">
        <v>956</v>
      </c>
      <c r="C489" s="220" t="s">
        <v>1830</v>
      </c>
      <c r="D489" s="232"/>
      <c r="E489" s="222"/>
    </row>
    <row r="490" spans="1:5" ht="18">
      <c r="A490" s="298" t="s">
        <v>957</v>
      </c>
      <c r="B490" s="299" t="s">
        <v>958</v>
      </c>
      <c r="C490" s="220" t="s">
        <v>1830</v>
      </c>
      <c r="D490" s="232"/>
      <c r="E490" s="222"/>
    </row>
    <row r="491" spans="1:5" ht="18.75" thickBot="1">
      <c r="A491" s="302" t="s">
        <v>1749</v>
      </c>
      <c r="B491" s="303" t="s">
        <v>1750</v>
      </c>
      <c r="C491" s="220" t="s">
        <v>1830</v>
      </c>
      <c r="D491" s="232"/>
      <c r="E491" s="222"/>
    </row>
    <row r="492" spans="1:5" ht="18">
      <c r="A492" s="296" t="s">
        <v>1751</v>
      </c>
      <c r="B492" s="297" t="s">
        <v>1752</v>
      </c>
      <c r="C492" s="220" t="s">
        <v>1830</v>
      </c>
      <c r="D492" s="232"/>
      <c r="E492" s="222"/>
    </row>
    <row r="493" spans="1:5" ht="18">
      <c r="A493" s="298" t="s">
        <v>1753</v>
      </c>
      <c r="B493" s="299" t="s">
        <v>1754</v>
      </c>
      <c r="C493" s="220" t="s">
        <v>1830</v>
      </c>
      <c r="D493" s="232"/>
      <c r="E493" s="222"/>
    </row>
    <row r="494" spans="1:5" ht="18">
      <c r="A494" s="298" t="s">
        <v>1755</v>
      </c>
      <c r="B494" s="299" t="s">
        <v>1756</v>
      </c>
      <c r="C494" s="220" t="s">
        <v>1830</v>
      </c>
      <c r="D494" s="232"/>
      <c r="E494" s="222"/>
    </row>
    <row r="495" spans="1:5" ht="18">
      <c r="A495" s="298" t="s">
        <v>1757</v>
      </c>
      <c r="B495" s="299" t="s">
        <v>1758</v>
      </c>
      <c r="C495" s="220" t="s">
        <v>1830</v>
      </c>
      <c r="D495" s="232"/>
      <c r="E495" s="222"/>
    </row>
    <row r="496" spans="1:5" ht="18">
      <c r="A496" s="298" t="s">
        <v>1759</v>
      </c>
      <c r="B496" s="300" t="s">
        <v>1760</v>
      </c>
      <c r="C496" s="220" t="s">
        <v>1830</v>
      </c>
      <c r="D496" s="232"/>
      <c r="E496" s="222"/>
    </row>
    <row r="497" spans="1:5" ht="18">
      <c r="A497" s="298" t="s">
        <v>1761</v>
      </c>
      <c r="B497" s="299" t="s">
        <v>1762</v>
      </c>
      <c r="C497" s="220" t="s">
        <v>1830</v>
      </c>
      <c r="D497" s="232"/>
      <c r="E497" s="222"/>
    </row>
    <row r="498" spans="1:5" ht="18">
      <c r="A498" s="298" t="s">
        <v>1763</v>
      </c>
      <c r="B498" s="299" t="s">
        <v>1764</v>
      </c>
      <c r="C498" s="220" t="s">
        <v>1830</v>
      </c>
      <c r="D498" s="232"/>
      <c r="E498" s="222"/>
    </row>
    <row r="499" spans="1:5" ht="18">
      <c r="A499" s="298" t="s">
        <v>1765</v>
      </c>
      <c r="B499" s="299" t="s">
        <v>1766</v>
      </c>
      <c r="C499" s="220" t="s">
        <v>1830</v>
      </c>
      <c r="D499" s="232"/>
      <c r="E499" s="222"/>
    </row>
    <row r="500" spans="1:5" ht="18.75" thickBot="1">
      <c r="A500" s="302" t="s">
        <v>1767</v>
      </c>
      <c r="B500" s="303" t="s">
        <v>1768</v>
      </c>
      <c r="C500" s="220" t="s">
        <v>1830</v>
      </c>
      <c r="D500" s="232"/>
      <c r="E500" s="222"/>
    </row>
    <row r="501" spans="1:5" ht="18">
      <c r="A501" s="296" t="s">
        <v>1769</v>
      </c>
      <c r="B501" s="297" t="s">
        <v>1770</v>
      </c>
      <c r="C501" s="220" t="s">
        <v>1830</v>
      </c>
      <c r="D501" s="232"/>
      <c r="E501" s="222"/>
    </row>
    <row r="502" spans="1:5" ht="18">
      <c r="A502" s="298" t="s">
        <v>1771</v>
      </c>
      <c r="B502" s="299" t="s">
        <v>1772</v>
      </c>
      <c r="C502" s="220" t="s">
        <v>1830</v>
      </c>
      <c r="D502" s="232"/>
      <c r="E502" s="222"/>
    </row>
    <row r="503" spans="1:5" ht="18">
      <c r="A503" s="298" t="s">
        <v>1773</v>
      </c>
      <c r="B503" s="300" t="s">
        <v>1774</v>
      </c>
      <c r="C503" s="220" t="s">
        <v>1830</v>
      </c>
      <c r="D503" s="232"/>
      <c r="E503" s="222"/>
    </row>
    <row r="504" spans="1:5" ht="18">
      <c r="A504" s="298" t="s">
        <v>1775</v>
      </c>
      <c r="B504" s="299" t="s">
        <v>1776</v>
      </c>
      <c r="C504" s="220" t="s">
        <v>1830</v>
      </c>
      <c r="D504" s="232"/>
      <c r="E504" s="222"/>
    </row>
    <row r="505" spans="1:5" ht="18">
      <c r="A505" s="298" t="s">
        <v>1777</v>
      </c>
      <c r="B505" s="299" t="s">
        <v>1778</v>
      </c>
      <c r="C505" s="220" t="s">
        <v>1830</v>
      </c>
      <c r="D505" s="232"/>
      <c r="E505" s="222"/>
    </row>
    <row r="506" spans="1:5" ht="18">
      <c r="A506" s="298" t="s">
        <v>1779</v>
      </c>
      <c r="B506" s="299" t="s">
        <v>1780</v>
      </c>
      <c r="C506" s="220" t="s">
        <v>1830</v>
      </c>
      <c r="D506" s="232"/>
      <c r="E506" s="222"/>
    </row>
    <row r="507" spans="1:5" ht="18">
      <c r="A507" s="298" t="s">
        <v>1781</v>
      </c>
      <c r="B507" s="299" t="s">
        <v>1782</v>
      </c>
      <c r="C507" s="220" t="s">
        <v>1830</v>
      </c>
      <c r="D507" s="232"/>
      <c r="E507" s="222"/>
    </row>
    <row r="508" spans="1:5" ht="18.75" thickBot="1">
      <c r="A508" s="302" t="s">
        <v>1783</v>
      </c>
      <c r="B508" s="303" t="s">
        <v>1784</v>
      </c>
      <c r="C508" s="220" t="s">
        <v>1830</v>
      </c>
      <c r="D508" s="232"/>
      <c r="E508" s="222"/>
    </row>
    <row r="509" spans="1:5" ht="18">
      <c r="A509" s="296" t="s">
        <v>1785</v>
      </c>
      <c r="B509" s="297" t="s">
        <v>1786</v>
      </c>
      <c r="C509" s="220" t="s">
        <v>1830</v>
      </c>
      <c r="D509" s="232"/>
      <c r="E509" s="222"/>
    </row>
    <row r="510" spans="1:5" ht="18">
      <c r="A510" s="298" t="s">
        <v>1787</v>
      </c>
      <c r="B510" s="299" t="s">
        <v>1788</v>
      </c>
      <c r="C510" s="220" t="s">
        <v>1830</v>
      </c>
      <c r="D510" s="232"/>
      <c r="E510" s="222"/>
    </row>
    <row r="511" spans="1:5" ht="18">
      <c r="A511" s="298" t="s">
        <v>1789</v>
      </c>
      <c r="B511" s="299" t="s">
        <v>1790</v>
      </c>
      <c r="C511" s="220" t="s">
        <v>1830</v>
      </c>
      <c r="D511" s="232"/>
      <c r="E511" s="222"/>
    </row>
    <row r="512" spans="1:5" ht="18">
      <c r="A512" s="298" t="s">
        <v>1791</v>
      </c>
      <c r="B512" s="299" t="s">
        <v>1792</v>
      </c>
      <c r="C512" s="220" t="s">
        <v>1830</v>
      </c>
      <c r="D512" s="232"/>
      <c r="E512" s="222"/>
    </row>
    <row r="513" spans="1:5" ht="18">
      <c r="A513" s="298" t="s">
        <v>1793</v>
      </c>
      <c r="B513" s="299" t="s">
        <v>1794</v>
      </c>
      <c r="C513" s="220" t="s">
        <v>1830</v>
      </c>
      <c r="D513" s="232"/>
      <c r="E513" s="222"/>
    </row>
    <row r="514" spans="1:5" ht="18">
      <c r="A514" s="298" t="s">
        <v>1795</v>
      </c>
      <c r="B514" s="299" t="s">
        <v>1796</v>
      </c>
      <c r="C514" s="220" t="s">
        <v>1830</v>
      </c>
      <c r="D514" s="232"/>
      <c r="E514" s="222"/>
    </row>
    <row r="515" spans="1:5" ht="18">
      <c r="A515" s="298" t="s">
        <v>1797</v>
      </c>
      <c r="B515" s="299" t="s">
        <v>1798</v>
      </c>
      <c r="C515" s="220" t="s">
        <v>1830</v>
      </c>
      <c r="D515" s="232"/>
      <c r="E515" s="222"/>
    </row>
    <row r="516" spans="1:5" ht="18">
      <c r="A516" s="298" t="s">
        <v>1799</v>
      </c>
      <c r="B516" s="299" t="s">
        <v>1072</v>
      </c>
      <c r="C516" s="220" t="s">
        <v>1830</v>
      </c>
      <c r="D516" s="232"/>
      <c r="E516" s="222"/>
    </row>
    <row r="517" spans="1:5" ht="18">
      <c r="A517" s="298" t="s">
        <v>1073</v>
      </c>
      <c r="B517" s="300" t="s">
        <v>1074</v>
      </c>
      <c r="C517" s="220" t="s">
        <v>1830</v>
      </c>
      <c r="D517" s="232"/>
      <c r="E517" s="222"/>
    </row>
    <row r="518" spans="1:5" ht="18">
      <c r="A518" s="298" t="s">
        <v>1075</v>
      </c>
      <c r="B518" s="299" t="s">
        <v>1076</v>
      </c>
      <c r="C518" s="220" t="s">
        <v>1830</v>
      </c>
      <c r="D518" s="232"/>
      <c r="E518" s="222"/>
    </row>
    <row r="519" spans="1:5" ht="18.75" thickBot="1">
      <c r="A519" s="302" t="s">
        <v>1077</v>
      </c>
      <c r="B519" s="303" t="s">
        <v>1078</v>
      </c>
      <c r="C519" s="220" t="s">
        <v>1830</v>
      </c>
      <c r="D519" s="232"/>
      <c r="E519" s="222"/>
    </row>
    <row r="520" spans="1:5" ht="18">
      <c r="A520" s="296" t="s">
        <v>1079</v>
      </c>
      <c r="B520" s="297" t="s">
        <v>1080</v>
      </c>
      <c r="C520" s="220" t="s">
        <v>1830</v>
      </c>
      <c r="D520" s="232"/>
      <c r="E520" s="222"/>
    </row>
    <row r="521" spans="1:5" ht="18">
      <c r="A521" s="298" t="s">
        <v>1081</v>
      </c>
      <c r="B521" s="299" t="s">
        <v>1082</v>
      </c>
      <c r="C521" s="220" t="s">
        <v>1830</v>
      </c>
      <c r="D521" s="232"/>
      <c r="E521" s="222"/>
    </row>
    <row r="522" spans="1:5" ht="18">
      <c r="A522" s="298" t="s">
        <v>1083</v>
      </c>
      <c r="B522" s="299" t="s">
        <v>1084</v>
      </c>
      <c r="C522" s="220" t="s">
        <v>1830</v>
      </c>
      <c r="D522" s="232"/>
      <c r="E522" s="222"/>
    </row>
    <row r="523" spans="1:5" ht="18">
      <c r="A523" s="298" t="s">
        <v>1085</v>
      </c>
      <c r="B523" s="299" t="s">
        <v>1086</v>
      </c>
      <c r="C523" s="220" t="s">
        <v>1830</v>
      </c>
      <c r="D523" s="232"/>
      <c r="E523" s="222"/>
    </row>
    <row r="524" spans="1:5" ht="18">
      <c r="A524" s="298" t="s">
        <v>1087</v>
      </c>
      <c r="B524" s="299" t="s">
        <v>1088</v>
      </c>
      <c r="C524" s="220" t="s">
        <v>1830</v>
      </c>
      <c r="D524" s="232"/>
      <c r="E524" s="222"/>
    </row>
    <row r="525" spans="1:5" ht="18">
      <c r="A525" s="298" t="s">
        <v>1089</v>
      </c>
      <c r="B525" s="300" t="s">
        <v>1090</v>
      </c>
      <c r="C525" s="220" t="s">
        <v>1830</v>
      </c>
      <c r="D525" s="232"/>
      <c r="E525" s="222"/>
    </row>
    <row r="526" spans="1:5" ht="18">
      <c r="A526" s="298" t="s">
        <v>1091</v>
      </c>
      <c r="B526" s="299" t="s">
        <v>1092</v>
      </c>
      <c r="C526" s="220" t="s">
        <v>1830</v>
      </c>
      <c r="D526" s="232"/>
      <c r="E526" s="222"/>
    </row>
    <row r="527" spans="1:5" ht="18">
      <c r="A527" s="298" t="s">
        <v>1093</v>
      </c>
      <c r="B527" s="299" t="s">
        <v>1094</v>
      </c>
      <c r="C527" s="220" t="s">
        <v>1830</v>
      </c>
      <c r="D527" s="232"/>
      <c r="E527" s="222"/>
    </row>
    <row r="528" spans="1:5" ht="18">
      <c r="A528" s="298" t="s">
        <v>1095</v>
      </c>
      <c r="B528" s="299" t="s">
        <v>1096</v>
      </c>
      <c r="C528" s="220" t="s">
        <v>1830</v>
      </c>
      <c r="D528" s="232"/>
      <c r="E528" s="222"/>
    </row>
    <row r="529" spans="1:5" ht="18">
      <c r="A529" s="298" t="s">
        <v>1097</v>
      </c>
      <c r="B529" s="299" t="s">
        <v>1098</v>
      </c>
      <c r="C529" s="220" t="s">
        <v>1830</v>
      </c>
      <c r="D529" s="232"/>
      <c r="E529" s="222"/>
    </row>
    <row r="530" spans="1:5" ht="18">
      <c r="A530" s="1210" t="s">
        <v>1099</v>
      </c>
      <c r="B530" s="1211" t="s">
        <v>1100</v>
      </c>
      <c r="C530" s="220" t="s">
        <v>1830</v>
      </c>
      <c r="D530" s="232"/>
      <c r="E530" s="222"/>
    </row>
    <row r="531" spans="1:5" ht="18.75" thickBot="1">
      <c r="A531" s="302" t="s">
        <v>386</v>
      </c>
      <c r="B531" s="303" t="s">
        <v>387</v>
      </c>
      <c r="C531" s="220" t="s">
        <v>1830</v>
      </c>
      <c r="D531" s="232"/>
      <c r="E531" s="222"/>
    </row>
    <row r="532" spans="1:5" ht="18">
      <c r="A532" s="296" t="s">
        <v>1101</v>
      </c>
      <c r="B532" s="297" t="s">
        <v>1102</v>
      </c>
      <c r="C532" s="220" t="s">
        <v>1830</v>
      </c>
      <c r="D532" s="232"/>
      <c r="E532" s="222"/>
    </row>
    <row r="533" spans="1:5" ht="18">
      <c r="A533" s="298" t="s">
        <v>1103</v>
      </c>
      <c r="B533" s="299" t="s">
        <v>1104</v>
      </c>
      <c r="C533" s="220" t="s">
        <v>1830</v>
      </c>
      <c r="D533" s="232"/>
      <c r="E533" s="222"/>
    </row>
    <row r="534" spans="1:5" ht="18">
      <c r="A534" s="298" t="s">
        <v>1105</v>
      </c>
      <c r="B534" s="299" t="s">
        <v>1106</v>
      </c>
      <c r="C534" s="220" t="s">
        <v>1830</v>
      </c>
      <c r="D534" s="232"/>
      <c r="E534" s="222"/>
    </row>
    <row r="535" spans="1:5" ht="18">
      <c r="A535" s="298" t="s">
        <v>1107</v>
      </c>
      <c r="B535" s="300" t="s">
        <v>1108</v>
      </c>
      <c r="C535" s="220" t="s">
        <v>1830</v>
      </c>
      <c r="D535" s="232"/>
      <c r="E535" s="222"/>
    </row>
    <row r="536" spans="1:5" ht="18">
      <c r="A536" s="298" t="s">
        <v>1109</v>
      </c>
      <c r="B536" s="299" t="s">
        <v>1110</v>
      </c>
      <c r="C536" s="220" t="s">
        <v>1830</v>
      </c>
      <c r="D536" s="232"/>
      <c r="E536" s="222"/>
    </row>
    <row r="537" spans="1:5" ht="18.75" thickBot="1">
      <c r="A537" s="302" t="s">
        <v>1111</v>
      </c>
      <c r="B537" s="303" t="s">
        <v>1112</v>
      </c>
      <c r="C537" s="220" t="s">
        <v>1830</v>
      </c>
      <c r="D537" s="232"/>
      <c r="E537" s="222"/>
    </row>
    <row r="538" spans="1:5" ht="18">
      <c r="A538" s="305" t="s">
        <v>1113</v>
      </c>
      <c r="B538" s="306" t="s">
        <v>1114</v>
      </c>
      <c r="C538" s="220" t="s">
        <v>1830</v>
      </c>
      <c r="D538" s="232"/>
      <c r="E538" s="222"/>
    </row>
    <row r="539" spans="1:5" ht="18">
      <c r="A539" s="298" t="s">
        <v>1115</v>
      </c>
      <c r="B539" s="299" t="s">
        <v>1116</v>
      </c>
      <c r="C539" s="220" t="s">
        <v>1830</v>
      </c>
      <c r="D539" s="232"/>
      <c r="E539" s="222"/>
    </row>
    <row r="540" spans="1:5" ht="18">
      <c r="A540" s="298" t="s">
        <v>1117</v>
      </c>
      <c r="B540" s="299" t="s">
        <v>1118</v>
      </c>
      <c r="C540" s="220" t="s">
        <v>1830</v>
      </c>
      <c r="D540" s="232"/>
      <c r="E540" s="222"/>
    </row>
    <row r="541" spans="1:5" ht="18">
      <c r="A541" s="298" t="s">
        <v>1119</v>
      </c>
      <c r="B541" s="299" t="s">
        <v>1120</v>
      </c>
      <c r="C541" s="220" t="s">
        <v>1830</v>
      </c>
      <c r="D541" s="232"/>
      <c r="E541" s="222"/>
    </row>
    <row r="542" spans="1:5" ht="18">
      <c r="A542" s="298" t="s">
        <v>1121</v>
      </c>
      <c r="B542" s="299" t="s">
        <v>1122</v>
      </c>
      <c r="C542" s="220" t="s">
        <v>1830</v>
      </c>
      <c r="D542" s="232"/>
      <c r="E542" s="222"/>
    </row>
    <row r="543" spans="1:5" ht="18">
      <c r="A543" s="298" t="s">
        <v>1123</v>
      </c>
      <c r="B543" s="299" t="s">
        <v>1124</v>
      </c>
      <c r="C543" s="220" t="s">
        <v>1830</v>
      </c>
      <c r="D543" s="232"/>
      <c r="E543" s="222"/>
    </row>
    <row r="544" spans="1:5" ht="18">
      <c r="A544" s="298" t="s">
        <v>1125</v>
      </c>
      <c r="B544" s="299" t="s">
        <v>1126</v>
      </c>
      <c r="C544" s="220" t="s">
        <v>1830</v>
      </c>
      <c r="D544" s="232"/>
      <c r="E544" s="222"/>
    </row>
    <row r="545" spans="1:5" ht="18">
      <c r="A545" s="298" t="s">
        <v>1127</v>
      </c>
      <c r="B545" s="300" t="s">
        <v>1128</v>
      </c>
      <c r="C545" s="220" t="s">
        <v>1830</v>
      </c>
      <c r="D545" s="232"/>
      <c r="E545" s="222"/>
    </row>
    <row r="546" spans="1:5" ht="18">
      <c r="A546" s="298" t="s">
        <v>1129</v>
      </c>
      <c r="B546" s="299" t="s">
        <v>1130</v>
      </c>
      <c r="C546" s="220" t="s">
        <v>1830</v>
      </c>
      <c r="D546" s="232"/>
      <c r="E546" s="222"/>
    </row>
    <row r="547" spans="1:5" ht="18">
      <c r="A547" s="298" t="s">
        <v>1131</v>
      </c>
      <c r="B547" s="299" t="s">
        <v>1132</v>
      </c>
      <c r="C547" s="220" t="s">
        <v>1830</v>
      </c>
      <c r="D547" s="232"/>
      <c r="E547" s="222"/>
    </row>
    <row r="548" spans="1:5" ht="18.75" thickBot="1">
      <c r="A548" s="307" t="s">
        <v>1133</v>
      </c>
      <c r="B548" s="303" t="s">
        <v>1134</v>
      </c>
      <c r="C548" s="220" t="s">
        <v>1830</v>
      </c>
      <c r="D548" s="233"/>
      <c r="E548" s="222"/>
    </row>
    <row r="549" spans="1:5" ht="18">
      <c r="A549" s="305" t="s">
        <v>1135</v>
      </c>
      <c r="B549" s="306" t="s">
        <v>1136</v>
      </c>
      <c r="C549" s="220" t="s">
        <v>1830</v>
      </c>
      <c r="D549" s="232"/>
      <c r="E549" s="222"/>
    </row>
    <row r="550" spans="1:5" ht="18">
      <c r="A550" s="298" t="s">
        <v>1137</v>
      </c>
      <c r="B550" s="299" t="s">
        <v>1138</v>
      </c>
      <c r="C550" s="220" t="s">
        <v>1830</v>
      </c>
      <c r="D550" s="232"/>
      <c r="E550" s="222"/>
    </row>
    <row r="551" spans="1:5" ht="18">
      <c r="A551" s="298" t="s">
        <v>1139</v>
      </c>
      <c r="B551" s="299" t="s">
        <v>1140</v>
      </c>
      <c r="C551" s="220" t="s">
        <v>1830</v>
      </c>
      <c r="D551" s="232"/>
      <c r="E551" s="222"/>
    </row>
    <row r="552" spans="1:5" ht="18">
      <c r="A552" s="298" t="s">
        <v>1141</v>
      </c>
      <c r="B552" s="299" t="s">
        <v>1142</v>
      </c>
      <c r="C552" s="220" t="s">
        <v>1830</v>
      </c>
      <c r="D552" s="232"/>
      <c r="E552" s="222"/>
    </row>
    <row r="553" spans="1:5" ht="18">
      <c r="A553" s="298" t="s">
        <v>1143</v>
      </c>
      <c r="B553" s="299" t="s">
        <v>1144</v>
      </c>
      <c r="C553" s="220" t="s">
        <v>1830</v>
      </c>
      <c r="D553" s="232"/>
      <c r="E553" s="222"/>
    </row>
    <row r="554" spans="1:5" ht="18">
      <c r="A554" s="298" t="s">
        <v>1145</v>
      </c>
      <c r="B554" s="299" t="s">
        <v>1146</v>
      </c>
      <c r="C554" s="220" t="s">
        <v>1830</v>
      </c>
      <c r="D554" s="232"/>
      <c r="E554" s="222"/>
    </row>
    <row r="555" spans="1:5" ht="18">
      <c r="A555" s="298" t="s">
        <v>1147</v>
      </c>
      <c r="B555" s="299" t="s">
        <v>1148</v>
      </c>
      <c r="C555" s="220" t="s">
        <v>1830</v>
      </c>
      <c r="D555" s="232"/>
      <c r="E555" s="222"/>
    </row>
    <row r="556" spans="1:5" ht="18">
      <c r="A556" s="298" t="s">
        <v>1149</v>
      </c>
      <c r="B556" s="299" t="s">
        <v>1150</v>
      </c>
      <c r="C556" s="220" t="s">
        <v>1830</v>
      </c>
      <c r="D556" s="232"/>
      <c r="E556" s="222"/>
    </row>
    <row r="557" spans="1:5" ht="18">
      <c r="A557" s="298" t="s">
        <v>1151</v>
      </c>
      <c r="B557" s="300" t="s">
        <v>1152</v>
      </c>
      <c r="C557" s="220" t="s">
        <v>1830</v>
      </c>
      <c r="D557" s="232"/>
      <c r="E557" s="222"/>
    </row>
    <row r="558" spans="1:5" ht="18">
      <c r="A558" s="298" t="s">
        <v>1153</v>
      </c>
      <c r="B558" s="299" t="s">
        <v>1154</v>
      </c>
      <c r="C558" s="220" t="s">
        <v>1830</v>
      </c>
      <c r="D558" s="232"/>
      <c r="E558" s="222"/>
    </row>
    <row r="559" spans="1:5" ht="18">
      <c r="A559" s="298" t="s">
        <v>1155</v>
      </c>
      <c r="B559" s="299" t="s">
        <v>1156</v>
      </c>
      <c r="C559" s="220" t="s">
        <v>1830</v>
      </c>
      <c r="D559" s="232"/>
      <c r="E559" s="222"/>
    </row>
    <row r="560" spans="1:5" ht="18">
      <c r="A560" s="298" t="s">
        <v>1157</v>
      </c>
      <c r="B560" s="299" t="s">
        <v>1158</v>
      </c>
      <c r="C560" s="220" t="s">
        <v>1830</v>
      </c>
      <c r="D560" s="232"/>
      <c r="E560" s="222"/>
    </row>
    <row r="561" spans="1:5" ht="18">
      <c r="A561" s="298" t="s">
        <v>1159</v>
      </c>
      <c r="B561" s="299" t="s">
        <v>1160</v>
      </c>
      <c r="C561" s="220" t="s">
        <v>1830</v>
      </c>
      <c r="D561" s="232"/>
      <c r="E561" s="222"/>
    </row>
    <row r="562" spans="1:5" ht="18">
      <c r="A562" s="298" t="s">
        <v>0</v>
      </c>
      <c r="B562" s="299" t="s">
        <v>1</v>
      </c>
      <c r="C562" s="220" t="s">
        <v>1830</v>
      </c>
      <c r="D562" s="232"/>
      <c r="E562" s="222"/>
    </row>
    <row r="563" spans="1:5" ht="18">
      <c r="A563" s="298" t="s">
        <v>2</v>
      </c>
      <c r="B563" s="299" t="s">
        <v>3</v>
      </c>
      <c r="C563" s="220" t="s">
        <v>1830</v>
      </c>
      <c r="D563" s="232"/>
      <c r="E563" s="222"/>
    </row>
    <row r="564" spans="1:5" ht="18">
      <c r="A564" s="298" t="s">
        <v>4</v>
      </c>
      <c r="B564" s="299" t="s">
        <v>5</v>
      </c>
      <c r="C564" s="220" t="s">
        <v>1830</v>
      </c>
      <c r="D564" s="232"/>
      <c r="E564" s="222"/>
    </row>
    <row r="565" spans="1:5" ht="18">
      <c r="A565" s="298" t="s">
        <v>6</v>
      </c>
      <c r="B565" s="299" t="s">
        <v>7</v>
      </c>
      <c r="C565" s="220" t="s">
        <v>1830</v>
      </c>
      <c r="D565" s="232"/>
      <c r="E565" s="222"/>
    </row>
    <row r="566" spans="1:5" ht="18.75" thickBot="1">
      <c r="A566" s="302" t="s">
        <v>8</v>
      </c>
      <c r="B566" s="308" t="s">
        <v>9</v>
      </c>
      <c r="C566" s="220" t="s">
        <v>1830</v>
      </c>
      <c r="D566" s="234"/>
      <c r="E566" s="222"/>
    </row>
    <row r="567" spans="1:5" ht="18">
      <c r="A567" s="296" t="s">
        <v>10</v>
      </c>
      <c r="B567" s="297" t="s">
        <v>11</v>
      </c>
      <c r="C567" s="220" t="s">
        <v>1830</v>
      </c>
      <c r="D567" s="232"/>
      <c r="E567" s="222"/>
    </row>
    <row r="568" spans="1:5" ht="18">
      <c r="A568" s="298" t="s">
        <v>12</v>
      </c>
      <c r="B568" s="299" t="s">
        <v>13</v>
      </c>
      <c r="C568" s="220" t="s">
        <v>1830</v>
      </c>
      <c r="D568" s="232"/>
      <c r="E568" s="222"/>
    </row>
    <row r="569" spans="1:5" ht="18.75">
      <c r="A569" s="298" t="s">
        <v>14</v>
      </c>
      <c r="B569" s="299" t="s">
        <v>15</v>
      </c>
      <c r="C569" s="220" t="s">
        <v>1830</v>
      </c>
      <c r="D569" s="232"/>
      <c r="E569" s="222"/>
    </row>
    <row r="570" spans="1:5" ht="18.75">
      <c r="A570" s="298" t="s">
        <v>16</v>
      </c>
      <c r="B570" s="299" t="s">
        <v>17</v>
      </c>
      <c r="C570" s="220" t="s">
        <v>1830</v>
      </c>
      <c r="D570" s="232"/>
      <c r="E570" s="222"/>
    </row>
    <row r="571" spans="1:5" ht="19.5">
      <c r="A571" s="298" t="s">
        <v>18</v>
      </c>
      <c r="B571" s="300" t="s">
        <v>19</v>
      </c>
      <c r="C571" s="220" t="s">
        <v>1830</v>
      </c>
      <c r="D571" s="232"/>
      <c r="E571" s="222"/>
    </row>
    <row r="572" spans="1:5" ht="18.75">
      <c r="A572" s="298" t="s">
        <v>20</v>
      </c>
      <c r="B572" s="299" t="s">
        <v>21</v>
      </c>
      <c r="C572" s="220" t="s">
        <v>1830</v>
      </c>
      <c r="D572" s="232"/>
      <c r="E572" s="222"/>
    </row>
    <row r="573" spans="1:5" ht="19.5" thickBot="1">
      <c r="A573" s="302" t="s">
        <v>22</v>
      </c>
      <c r="B573" s="303" t="s">
        <v>23</v>
      </c>
      <c r="C573" s="220" t="s">
        <v>1830</v>
      </c>
      <c r="D573" s="232"/>
      <c r="E573" s="222"/>
    </row>
    <row r="574" spans="1:5" ht="18.75">
      <c r="A574" s="296" t="s">
        <v>24</v>
      </c>
      <c r="B574" s="297" t="s">
        <v>25</v>
      </c>
      <c r="C574" s="220" t="s">
        <v>1830</v>
      </c>
      <c r="D574" s="232"/>
      <c r="E574" s="222"/>
    </row>
    <row r="575" spans="1:5" ht="18.75">
      <c r="A575" s="298" t="s">
        <v>26</v>
      </c>
      <c r="B575" s="299" t="s">
        <v>844</v>
      </c>
      <c r="C575" s="220" t="s">
        <v>1830</v>
      </c>
      <c r="D575" s="232"/>
      <c r="E575" s="222"/>
    </row>
    <row r="576" spans="1:5" ht="18.75">
      <c r="A576" s="298" t="s">
        <v>27</v>
      </c>
      <c r="B576" s="299" t="s">
        <v>28</v>
      </c>
      <c r="C576" s="220" t="s">
        <v>1830</v>
      </c>
      <c r="D576" s="232"/>
      <c r="E576" s="222"/>
    </row>
    <row r="577" spans="1:5" ht="18.75">
      <c r="A577" s="298" t="s">
        <v>29</v>
      </c>
      <c r="B577" s="299" t="s">
        <v>30</v>
      </c>
      <c r="C577" s="220" t="s">
        <v>1830</v>
      </c>
      <c r="D577" s="232"/>
      <c r="E577" s="222"/>
    </row>
    <row r="578" spans="1:5" ht="18.75">
      <c r="A578" s="298" t="s">
        <v>31</v>
      </c>
      <c r="B578" s="299" t="s">
        <v>32</v>
      </c>
      <c r="C578" s="220" t="s">
        <v>1830</v>
      </c>
      <c r="D578" s="232"/>
      <c r="E578" s="222"/>
    </row>
    <row r="579" spans="1:5" ht="19.5">
      <c r="A579" s="298" t="s">
        <v>33</v>
      </c>
      <c r="B579" s="300" t="s">
        <v>34</v>
      </c>
      <c r="C579" s="220" t="s">
        <v>1830</v>
      </c>
      <c r="D579" s="232"/>
      <c r="E579" s="222"/>
    </row>
    <row r="580" spans="1:5" ht="18.75">
      <c r="A580" s="298" t="s">
        <v>35</v>
      </c>
      <c r="B580" s="299" t="s">
        <v>36</v>
      </c>
      <c r="C580" s="220" t="s">
        <v>1830</v>
      </c>
      <c r="D580" s="232"/>
      <c r="E580" s="222"/>
    </row>
    <row r="581" spans="1:5" ht="19.5" thickBot="1">
      <c r="A581" s="302" t="s">
        <v>37</v>
      </c>
      <c r="B581" s="303" t="s">
        <v>38</v>
      </c>
      <c r="C581" s="220" t="s">
        <v>1830</v>
      </c>
      <c r="D581" s="232"/>
      <c r="E581" s="222"/>
    </row>
    <row r="582" spans="1:5" ht="18.75">
      <c r="A582" s="296" t="s">
        <v>39</v>
      </c>
      <c r="B582" s="297" t="s">
        <v>40</v>
      </c>
      <c r="C582" s="220" t="s">
        <v>1830</v>
      </c>
      <c r="D582" s="232"/>
      <c r="E582" s="222"/>
    </row>
    <row r="583" spans="1:5" ht="18.75">
      <c r="A583" s="298" t="s">
        <v>41</v>
      </c>
      <c r="B583" s="299" t="s">
        <v>42</v>
      </c>
      <c r="C583" s="220" t="s">
        <v>1830</v>
      </c>
      <c r="D583" s="232"/>
      <c r="E583" s="222"/>
    </row>
    <row r="584" spans="1:5" ht="18.75">
      <c r="A584" s="298" t="s">
        <v>43</v>
      </c>
      <c r="B584" s="299" t="s">
        <v>44</v>
      </c>
      <c r="C584" s="220" t="s">
        <v>1830</v>
      </c>
      <c r="D584" s="232"/>
      <c r="E584" s="222"/>
    </row>
    <row r="585" spans="1:5" ht="18.75">
      <c r="A585" s="298" t="s">
        <v>45</v>
      </c>
      <c r="B585" s="299" t="s">
        <v>46</v>
      </c>
      <c r="C585" s="220" t="s">
        <v>1830</v>
      </c>
      <c r="D585" s="232"/>
      <c r="E585" s="222"/>
    </row>
    <row r="586" spans="1:5" ht="19.5">
      <c r="A586" s="298" t="s">
        <v>47</v>
      </c>
      <c r="B586" s="300" t="s">
        <v>48</v>
      </c>
      <c r="C586" s="220" t="s">
        <v>1830</v>
      </c>
      <c r="D586" s="232"/>
      <c r="E586" s="222"/>
    </row>
    <row r="587" spans="1:5" ht="18.75">
      <c r="A587" s="298" t="s">
        <v>49</v>
      </c>
      <c r="B587" s="299" t="s">
        <v>50</v>
      </c>
      <c r="C587" s="220" t="s">
        <v>1830</v>
      </c>
      <c r="D587" s="232"/>
      <c r="E587" s="222"/>
    </row>
    <row r="588" spans="1:5" ht="19.5" thickBot="1">
      <c r="A588" s="302" t="s">
        <v>51</v>
      </c>
      <c r="B588" s="303" t="s">
        <v>52</v>
      </c>
      <c r="C588" s="220" t="s">
        <v>1830</v>
      </c>
      <c r="D588" s="232"/>
      <c r="E588" s="222"/>
    </row>
    <row r="589" spans="1:5" ht="18.75">
      <c r="A589" s="296" t="s">
        <v>53</v>
      </c>
      <c r="B589" s="297" t="s">
        <v>54</v>
      </c>
      <c r="C589" s="220" t="s">
        <v>1830</v>
      </c>
      <c r="D589" s="232"/>
      <c r="E589" s="222"/>
    </row>
    <row r="590" spans="1:5" ht="18.75">
      <c r="A590" s="298" t="s">
        <v>55</v>
      </c>
      <c r="B590" s="299" t="s">
        <v>56</v>
      </c>
      <c r="C590" s="220" t="s">
        <v>1830</v>
      </c>
      <c r="D590" s="232"/>
      <c r="E590" s="222"/>
    </row>
    <row r="591" spans="1:5" ht="19.5">
      <c r="A591" s="298" t="s">
        <v>57</v>
      </c>
      <c r="B591" s="300" t="s">
        <v>58</v>
      </c>
      <c r="C591" s="220" t="s">
        <v>1830</v>
      </c>
      <c r="D591" s="232"/>
      <c r="E591" s="222"/>
    </row>
    <row r="592" spans="1:5" ht="19.5" thickBot="1">
      <c r="A592" s="302" t="s">
        <v>59</v>
      </c>
      <c r="B592" s="303" t="s">
        <v>60</v>
      </c>
      <c r="C592" s="220" t="s">
        <v>1830</v>
      </c>
      <c r="D592" s="232"/>
      <c r="E592" s="222"/>
    </row>
    <row r="593" spans="1:5" ht="18.75">
      <c r="A593" s="296" t="s">
        <v>61</v>
      </c>
      <c r="B593" s="297" t="s">
        <v>62</v>
      </c>
      <c r="C593" s="220" t="s">
        <v>1830</v>
      </c>
      <c r="D593" s="232"/>
      <c r="E593" s="222"/>
    </row>
    <row r="594" spans="1:5" ht="18.75">
      <c r="A594" s="298" t="s">
        <v>63</v>
      </c>
      <c r="B594" s="299" t="s">
        <v>64</v>
      </c>
      <c r="C594" s="220" t="s">
        <v>1830</v>
      </c>
      <c r="D594" s="232"/>
      <c r="E594" s="222"/>
    </row>
    <row r="595" spans="1:5" ht="18.75">
      <c r="A595" s="298" t="s">
        <v>65</v>
      </c>
      <c r="B595" s="299" t="s">
        <v>66</v>
      </c>
      <c r="C595" s="220" t="s">
        <v>1830</v>
      </c>
      <c r="D595" s="232"/>
      <c r="E595" s="222"/>
    </row>
    <row r="596" spans="1:5" ht="18.75">
      <c r="A596" s="298" t="s">
        <v>67</v>
      </c>
      <c r="B596" s="299" t="s">
        <v>68</v>
      </c>
      <c r="C596" s="220" t="s">
        <v>1830</v>
      </c>
      <c r="D596" s="232"/>
      <c r="E596" s="222"/>
    </row>
    <row r="597" spans="1:5" ht="18.75">
      <c r="A597" s="298" t="s">
        <v>69</v>
      </c>
      <c r="B597" s="299" t="s">
        <v>70</v>
      </c>
      <c r="C597" s="220" t="s">
        <v>1830</v>
      </c>
      <c r="D597" s="232"/>
      <c r="E597" s="222"/>
    </row>
    <row r="598" spans="1:5" ht="18.75">
      <c r="A598" s="298" t="s">
        <v>71</v>
      </c>
      <c r="B598" s="299" t="s">
        <v>72</v>
      </c>
      <c r="C598" s="220" t="s">
        <v>1830</v>
      </c>
      <c r="D598" s="232"/>
      <c r="E598" s="222"/>
    </row>
    <row r="599" spans="1:5" ht="18.75">
      <c r="A599" s="298" t="s">
        <v>73</v>
      </c>
      <c r="B599" s="299" t="s">
        <v>74</v>
      </c>
      <c r="C599" s="220" t="s">
        <v>1830</v>
      </c>
      <c r="D599" s="232"/>
      <c r="E599" s="222"/>
    </row>
    <row r="600" spans="1:5" ht="18.75">
      <c r="A600" s="298" t="s">
        <v>75</v>
      </c>
      <c r="B600" s="299" t="s">
        <v>76</v>
      </c>
      <c r="C600" s="220" t="s">
        <v>1830</v>
      </c>
      <c r="D600" s="232"/>
      <c r="E600" s="222"/>
    </row>
    <row r="601" spans="1:5" ht="19.5">
      <c r="A601" s="298" t="s">
        <v>77</v>
      </c>
      <c r="B601" s="300" t="s">
        <v>78</v>
      </c>
      <c r="C601" s="220" t="s">
        <v>1830</v>
      </c>
      <c r="D601" s="232"/>
      <c r="E601" s="222"/>
    </row>
    <row r="602" spans="1:5" ht="19.5" thickBot="1">
      <c r="A602" s="302" t="s">
        <v>79</v>
      </c>
      <c r="B602" s="303" t="s">
        <v>80</v>
      </c>
      <c r="C602" s="220" t="s">
        <v>1830</v>
      </c>
      <c r="D602" s="232"/>
      <c r="E602" s="222"/>
    </row>
    <row r="603" spans="1:5" ht="18.75">
      <c r="A603" s="296" t="s">
        <v>81</v>
      </c>
      <c r="B603" s="297" t="s">
        <v>82</v>
      </c>
      <c r="C603" s="220" t="s">
        <v>1830</v>
      </c>
      <c r="D603" s="232"/>
      <c r="E603" s="222"/>
    </row>
    <row r="604" spans="1:5" ht="18.75">
      <c r="A604" s="298" t="s">
        <v>83</v>
      </c>
      <c r="B604" s="299" t="s">
        <v>84</v>
      </c>
      <c r="C604" s="220" t="s">
        <v>1830</v>
      </c>
      <c r="D604" s="232"/>
      <c r="E604" s="222"/>
    </row>
    <row r="605" spans="1:5" ht="18.75">
      <c r="A605" s="298" t="s">
        <v>85</v>
      </c>
      <c r="B605" s="299" t="s">
        <v>86</v>
      </c>
      <c r="C605" s="220" t="s">
        <v>1830</v>
      </c>
      <c r="D605" s="232"/>
      <c r="E605" s="222"/>
    </row>
    <row r="606" spans="1:5" ht="18.75">
      <c r="A606" s="298" t="s">
        <v>87</v>
      </c>
      <c r="B606" s="299" t="s">
        <v>1186</v>
      </c>
      <c r="C606" s="220" t="s">
        <v>1830</v>
      </c>
      <c r="D606" s="232"/>
      <c r="E606" s="222"/>
    </row>
    <row r="607" spans="1:5" ht="18.75">
      <c r="A607" s="298" t="s">
        <v>1187</v>
      </c>
      <c r="B607" s="299" t="s">
        <v>1188</v>
      </c>
      <c r="C607" s="220" t="s">
        <v>1830</v>
      </c>
      <c r="D607" s="232"/>
      <c r="E607" s="222"/>
    </row>
    <row r="608" spans="1:5" ht="18.75">
      <c r="A608" s="298" t="s">
        <v>1189</v>
      </c>
      <c r="B608" s="299" t="s">
        <v>1190</v>
      </c>
      <c r="C608" s="220" t="s">
        <v>1830</v>
      </c>
      <c r="D608" s="232"/>
      <c r="E608" s="222"/>
    </row>
    <row r="609" spans="1:5" ht="18.75">
      <c r="A609" s="298" t="s">
        <v>1191</v>
      </c>
      <c r="B609" s="299" t="s">
        <v>1192</v>
      </c>
      <c r="C609" s="220" t="s">
        <v>1830</v>
      </c>
      <c r="D609" s="232"/>
      <c r="E609" s="222"/>
    </row>
    <row r="610" spans="1:5" ht="18.75">
      <c r="A610" s="298" t="s">
        <v>1193</v>
      </c>
      <c r="B610" s="299" t="s">
        <v>1194</v>
      </c>
      <c r="C610" s="220" t="s">
        <v>1830</v>
      </c>
      <c r="D610" s="232"/>
      <c r="E610" s="222"/>
    </row>
    <row r="611" spans="1:5" ht="18.75">
      <c r="A611" s="298" t="s">
        <v>1195</v>
      </c>
      <c r="B611" s="299" t="s">
        <v>1196</v>
      </c>
      <c r="C611" s="220" t="s">
        <v>1830</v>
      </c>
      <c r="D611" s="232"/>
      <c r="E611" s="222"/>
    </row>
    <row r="612" spans="1:5" ht="18.75">
      <c r="A612" s="298" t="s">
        <v>1197</v>
      </c>
      <c r="B612" s="299" t="s">
        <v>1198</v>
      </c>
      <c r="C612" s="220" t="s">
        <v>1830</v>
      </c>
      <c r="D612" s="232"/>
      <c r="E612" s="222"/>
    </row>
    <row r="613" spans="1:5" ht="18.75">
      <c r="A613" s="298" t="s">
        <v>1199</v>
      </c>
      <c r="B613" s="299" t="s">
        <v>1200</v>
      </c>
      <c r="C613" s="220" t="s">
        <v>1830</v>
      </c>
      <c r="D613" s="232"/>
      <c r="E613" s="222"/>
    </row>
    <row r="614" spans="1:5" ht="18.75">
      <c r="A614" s="298" t="s">
        <v>1201</v>
      </c>
      <c r="B614" s="299" t="s">
        <v>1202</v>
      </c>
      <c r="C614" s="220" t="s">
        <v>1830</v>
      </c>
      <c r="D614" s="232"/>
      <c r="E614" s="222"/>
    </row>
    <row r="615" spans="1:5" ht="18.75">
      <c r="A615" s="298" t="s">
        <v>1203</v>
      </c>
      <c r="B615" s="299" t="s">
        <v>1204</v>
      </c>
      <c r="C615" s="220" t="s">
        <v>1830</v>
      </c>
      <c r="D615" s="232"/>
      <c r="E615" s="222"/>
    </row>
    <row r="616" spans="1:5" ht="18.75">
      <c r="A616" s="298" t="s">
        <v>1205</v>
      </c>
      <c r="B616" s="299" t="s">
        <v>1206</v>
      </c>
      <c r="C616" s="220" t="s">
        <v>1830</v>
      </c>
      <c r="D616" s="232"/>
      <c r="E616" s="222"/>
    </row>
    <row r="617" spans="1:5" ht="18.75">
      <c r="A617" s="298" t="s">
        <v>1207</v>
      </c>
      <c r="B617" s="299" t="s">
        <v>1208</v>
      </c>
      <c r="C617" s="220" t="s">
        <v>1830</v>
      </c>
      <c r="D617" s="232"/>
      <c r="E617" s="222"/>
    </row>
    <row r="618" spans="1:5" ht="18.75">
      <c r="A618" s="298" t="s">
        <v>1209</v>
      </c>
      <c r="B618" s="299" t="s">
        <v>1210</v>
      </c>
      <c r="C618" s="220" t="s">
        <v>1830</v>
      </c>
      <c r="D618" s="232"/>
      <c r="E618" s="222"/>
    </row>
    <row r="619" spans="1:5" ht="18.75">
      <c r="A619" s="298" t="s">
        <v>1211</v>
      </c>
      <c r="B619" s="299" t="s">
        <v>1212</v>
      </c>
      <c r="C619" s="220" t="s">
        <v>1830</v>
      </c>
      <c r="D619" s="232"/>
      <c r="E619" s="222"/>
    </row>
    <row r="620" spans="1:5" ht="18.75">
      <c r="A620" s="298" t="s">
        <v>1213</v>
      </c>
      <c r="B620" s="299" t="s">
        <v>1214</v>
      </c>
      <c r="C620" s="220" t="s">
        <v>1830</v>
      </c>
      <c r="D620" s="232"/>
      <c r="E620" s="222"/>
    </row>
    <row r="621" spans="1:5" ht="18.75">
      <c r="A621" s="298" t="s">
        <v>1215</v>
      </c>
      <c r="B621" s="299" t="s">
        <v>98</v>
      </c>
      <c r="C621" s="220" t="s">
        <v>1830</v>
      </c>
      <c r="D621" s="232"/>
      <c r="E621" s="222"/>
    </row>
    <row r="622" spans="1:5" ht="18.75">
      <c r="A622" s="298" t="s">
        <v>99</v>
      </c>
      <c r="B622" s="299" t="s">
        <v>100</v>
      </c>
      <c r="C622" s="220" t="s">
        <v>1830</v>
      </c>
      <c r="D622" s="232"/>
      <c r="E622" s="222"/>
    </row>
    <row r="623" spans="1:5" ht="18.75">
      <c r="A623" s="298" t="s">
        <v>101</v>
      </c>
      <c r="B623" s="299" t="s">
        <v>102</v>
      </c>
      <c r="C623" s="220" t="s">
        <v>1830</v>
      </c>
      <c r="D623" s="232"/>
      <c r="E623" s="222"/>
    </row>
    <row r="624" spans="1:5" ht="18.75">
      <c r="A624" s="298" t="s">
        <v>103</v>
      </c>
      <c r="B624" s="299" t="s">
        <v>104</v>
      </c>
      <c r="C624" s="220" t="s">
        <v>1830</v>
      </c>
      <c r="D624" s="232"/>
      <c r="E624" s="222"/>
    </row>
    <row r="625" spans="1:5" ht="18.75">
      <c r="A625" s="298" t="s">
        <v>105</v>
      </c>
      <c r="B625" s="299" t="s">
        <v>106</v>
      </c>
      <c r="C625" s="220" t="s">
        <v>1830</v>
      </c>
      <c r="D625" s="232"/>
      <c r="E625" s="222"/>
    </row>
    <row r="626" spans="1:5" ht="18.75">
      <c r="A626" s="298" t="s">
        <v>107</v>
      </c>
      <c r="B626" s="299" t="s">
        <v>108</v>
      </c>
      <c r="C626" s="220" t="s">
        <v>1830</v>
      </c>
      <c r="D626" s="232"/>
      <c r="E626" s="222"/>
    </row>
    <row r="627" spans="1:5" ht="20.25" thickBot="1">
      <c r="A627" s="302" t="s">
        <v>109</v>
      </c>
      <c r="B627" s="309" t="s">
        <v>110</v>
      </c>
      <c r="C627" s="220" t="s">
        <v>1830</v>
      </c>
      <c r="D627" s="232"/>
      <c r="E627" s="222"/>
    </row>
    <row r="628" spans="1:5" ht="18.75">
      <c r="A628" s="296" t="s">
        <v>111</v>
      </c>
      <c r="B628" s="297" t="s">
        <v>112</v>
      </c>
      <c r="C628" s="220" t="s">
        <v>1830</v>
      </c>
      <c r="D628" s="232"/>
      <c r="E628" s="222"/>
    </row>
    <row r="629" spans="1:5" ht="18.75">
      <c r="A629" s="298" t="s">
        <v>113</v>
      </c>
      <c r="B629" s="299" t="s">
        <v>114</v>
      </c>
      <c r="C629" s="220" t="s">
        <v>1830</v>
      </c>
      <c r="D629" s="232"/>
      <c r="E629" s="222"/>
    </row>
    <row r="630" spans="1:5" ht="18.75">
      <c r="A630" s="298" t="s">
        <v>115</v>
      </c>
      <c r="B630" s="299" t="s">
        <v>116</v>
      </c>
      <c r="C630" s="220" t="s">
        <v>1830</v>
      </c>
      <c r="D630" s="232"/>
      <c r="E630" s="222"/>
    </row>
    <row r="631" spans="1:5" ht="18.75">
      <c r="A631" s="298" t="s">
        <v>215</v>
      </c>
      <c r="B631" s="299" t="s">
        <v>216</v>
      </c>
      <c r="C631" s="220" t="s">
        <v>1830</v>
      </c>
      <c r="D631" s="232"/>
      <c r="E631" s="222"/>
    </row>
    <row r="632" spans="1:5" ht="18.75">
      <c r="A632" s="298" t="s">
        <v>217</v>
      </c>
      <c r="B632" s="299" t="s">
        <v>218</v>
      </c>
      <c r="C632" s="220" t="s">
        <v>1830</v>
      </c>
      <c r="D632" s="232"/>
      <c r="E632" s="222"/>
    </row>
    <row r="633" spans="1:5" ht="18.75">
      <c r="A633" s="298" t="s">
        <v>219</v>
      </c>
      <c r="B633" s="299" t="s">
        <v>220</v>
      </c>
      <c r="C633" s="220" t="s">
        <v>1830</v>
      </c>
      <c r="D633" s="232"/>
      <c r="E633" s="222"/>
    </row>
    <row r="634" spans="1:5" ht="18.75">
      <c r="A634" s="298" t="s">
        <v>221</v>
      </c>
      <c r="B634" s="299" t="s">
        <v>222</v>
      </c>
      <c r="C634" s="220" t="s">
        <v>1830</v>
      </c>
      <c r="D634" s="232"/>
      <c r="E634" s="222"/>
    </row>
    <row r="635" spans="1:5" ht="18.75">
      <c r="A635" s="298" t="s">
        <v>223</v>
      </c>
      <c r="B635" s="299" t="s">
        <v>224</v>
      </c>
      <c r="C635" s="220" t="s">
        <v>1830</v>
      </c>
      <c r="D635" s="232"/>
      <c r="E635" s="222"/>
    </row>
    <row r="636" spans="1:5" ht="18.75">
      <c r="A636" s="298" t="s">
        <v>991</v>
      </c>
      <c r="B636" s="299" t="s">
        <v>992</v>
      </c>
      <c r="C636" s="220" t="s">
        <v>1830</v>
      </c>
      <c r="D636" s="232"/>
      <c r="E636" s="222"/>
    </row>
    <row r="637" spans="1:5" ht="18.75">
      <c r="A637" s="298" t="s">
        <v>993</v>
      </c>
      <c r="B637" s="299" t="s">
        <v>994</v>
      </c>
      <c r="C637" s="220" t="s">
        <v>1830</v>
      </c>
      <c r="D637" s="232"/>
      <c r="E637" s="222"/>
    </row>
    <row r="638" spans="1:5" ht="18.75">
      <c r="A638" s="298" t="s">
        <v>995</v>
      </c>
      <c r="B638" s="299" t="s">
        <v>996</v>
      </c>
      <c r="C638" s="220" t="s">
        <v>1830</v>
      </c>
      <c r="D638" s="232"/>
      <c r="E638" s="222"/>
    </row>
    <row r="639" spans="1:5" ht="18.75">
      <c r="A639" s="298" t="s">
        <v>997</v>
      </c>
      <c r="B639" s="299" t="s">
        <v>998</v>
      </c>
      <c r="C639" s="220" t="s">
        <v>1830</v>
      </c>
      <c r="D639" s="232"/>
      <c r="E639" s="222"/>
    </row>
    <row r="640" spans="1:5" ht="18.75">
      <c r="A640" s="298" t="s">
        <v>999</v>
      </c>
      <c r="B640" s="299" t="s">
        <v>1000</v>
      </c>
      <c r="C640" s="220" t="s">
        <v>1830</v>
      </c>
      <c r="D640" s="232"/>
      <c r="E640" s="222"/>
    </row>
    <row r="641" spans="1:5" ht="18.75">
      <c r="A641" s="298" t="s">
        <v>1001</v>
      </c>
      <c r="B641" s="299" t="s">
        <v>1002</v>
      </c>
      <c r="C641" s="220" t="s">
        <v>1830</v>
      </c>
      <c r="D641" s="232"/>
      <c r="E641" s="222"/>
    </row>
    <row r="642" spans="1:5" ht="18.75">
      <c r="A642" s="298" t="s">
        <v>1003</v>
      </c>
      <c r="B642" s="299" t="s">
        <v>1004</v>
      </c>
      <c r="C642" s="220" t="s">
        <v>1830</v>
      </c>
      <c r="D642" s="232"/>
      <c r="E642" s="222"/>
    </row>
    <row r="643" spans="1:5" ht="18.75">
      <c r="A643" s="298" t="s">
        <v>1005</v>
      </c>
      <c r="B643" s="299" t="s">
        <v>1006</v>
      </c>
      <c r="C643" s="220" t="s">
        <v>1830</v>
      </c>
      <c r="D643" s="232"/>
      <c r="E643" s="222"/>
    </row>
    <row r="644" spans="1:5" ht="18.75">
      <c r="A644" s="298" t="s">
        <v>1007</v>
      </c>
      <c r="B644" s="299" t="s">
        <v>1008</v>
      </c>
      <c r="C644" s="220" t="s">
        <v>1830</v>
      </c>
      <c r="D644" s="232"/>
      <c r="E644" s="222"/>
    </row>
    <row r="645" spans="1:5" ht="18.75">
      <c r="A645" s="298" t="s">
        <v>1009</v>
      </c>
      <c r="B645" s="299" t="s">
        <v>1010</v>
      </c>
      <c r="C645" s="220" t="s">
        <v>1830</v>
      </c>
      <c r="D645" s="232"/>
      <c r="E645" s="222"/>
    </row>
    <row r="646" spans="1:5" ht="18.75">
      <c r="A646" s="298" t="s">
        <v>1011</v>
      </c>
      <c r="B646" s="299" t="s">
        <v>1012</v>
      </c>
      <c r="C646" s="220" t="s">
        <v>1830</v>
      </c>
      <c r="D646" s="232"/>
      <c r="E646" s="222"/>
    </row>
    <row r="647" spans="1:5" ht="18.75">
      <c r="A647" s="298" t="s">
        <v>1013</v>
      </c>
      <c r="B647" s="299" t="s">
        <v>1014</v>
      </c>
      <c r="C647" s="220" t="s">
        <v>1830</v>
      </c>
      <c r="D647" s="232"/>
      <c r="E647" s="222"/>
    </row>
    <row r="648" spans="1:5" ht="18.75">
      <c r="A648" s="298" t="s">
        <v>1015</v>
      </c>
      <c r="B648" s="299" t="s">
        <v>1016</v>
      </c>
      <c r="C648" s="220" t="s">
        <v>1830</v>
      </c>
      <c r="D648" s="232"/>
      <c r="E648" s="222"/>
    </row>
    <row r="649" spans="1:5" ht="19.5" thickBot="1">
      <c r="A649" s="302" t="s">
        <v>1017</v>
      </c>
      <c r="B649" s="303" t="s">
        <v>1018</v>
      </c>
      <c r="C649" s="220" t="s">
        <v>1830</v>
      </c>
      <c r="D649" s="232"/>
      <c r="E649" s="222"/>
    </row>
    <row r="650" spans="1:5" ht="18.75">
      <c r="A650" s="296" t="s">
        <v>1019</v>
      </c>
      <c r="B650" s="297" t="s">
        <v>1020</v>
      </c>
      <c r="C650" s="220" t="s">
        <v>1830</v>
      </c>
      <c r="D650" s="232"/>
      <c r="E650" s="222"/>
    </row>
    <row r="651" spans="1:5" ht="18.75">
      <c r="A651" s="298" t="s">
        <v>1021</v>
      </c>
      <c r="B651" s="299" t="s">
        <v>1022</v>
      </c>
      <c r="C651" s="220" t="s">
        <v>1830</v>
      </c>
      <c r="D651" s="232"/>
      <c r="E651" s="222"/>
    </row>
    <row r="652" spans="1:5" ht="18.75">
      <c r="A652" s="298" t="s">
        <v>1023</v>
      </c>
      <c r="B652" s="299" t="s">
        <v>1024</v>
      </c>
      <c r="C652" s="220" t="s">
        <v>1830</v>
      </c>
      <c r="D652" s="232"/>
      <c r="E652" s="222"/>
    </row>
    <row r="653" spans="1:5" ht="18.75">
      <c r="A653" s="298" t="s">
        <v>1025</v>
      </c>
      <c r="B653" s="299" t="s">
        <v>1026</v>
      </c>
      <c r="C653" s="220" t="s">
        <v>1830</v>
      </c>
      <c r="D653" s="232"/>
      <c r="E653" s="222"/>
    </row>
    <row r="654" spans="1:5" ht="18.75">
      <c r="A654" s="298" t="s">
        <v>1027</v>
      </c>
      <c r="B654" s="299" t="s">
        <v>1028</v>
      </c>
      <c r="C654" s="220" t="s">
        <v>1830</v>
      </c>
      <c r="D654" s="232"/>
      <c r="E654" s="222"/>
    </row>
    <row r="655" spans="1:5" ht="18.75">
      <c r="A655" s="298" t="s">
        <v>1029</v>
      </c>
      <c r="B655" s="299" t="s">
        <v>1030</v>
      </c>
      <c r="C655" s="220" t="s">
        <v>1830</v>
      </c>
      <c r="D655" s="232"/>
      <c r="E655" s="222"/>
    </row>
    <row r="656" spans="1:5" ht="18.75">
      <c r="A656" s="298" t="s">
        <v>1031</v>
      </c>
      <c r="B656" s="299" t="s">
        <v>1032</v>
      </c>
      <c r="C656" s="220" t="s">
        <v>1830</v>
      </c>
      <c r="D656" s="232"/>
      <c r="E656" s="222"/>
    </row>
    <row r="657" spans="1:5" ht="18.75">
      <c r="A657" s="298" t="s">
        <v>1033</v>
      </c>
      <c r="B657" s="299" t="s">
        <v>1034</v>
      </c>
      <c r="C657" s="220" t="s">
        <v>1830</v>
      </c>
      <c r="D657" s="232"/>
      <c r="E657" s="222"/>
    </row>
    <row r="658" spans="1:5" ht="18.75">
      <c r="A658" s="298" t="s">
        <v>1035</v>
      </c>
      <c r="B658" s="299" t="s">
        <v>1036</v>
      </c>
      <c r="C658" s="220" t="s">
        <v>1830</v>
      </c>
      <c r="D658" s="232"/>
      <c r="E658" s="222"/>
    </row>
    <row r="659" spans="1:5" ht="19.5">
      <c r="A659" s="298" t="s">
        <v>1037</v>
      </c>
      <c r="B659" s="300" t="s">
        <v>1038</v>
      </c>
      <c r="C659" s="220" t="s">
        <v>1830</v>
      </c>
      <c r="D659" s="232"/>
      <c r="E659" s="222"/>
    </row>
    <row r="660" spans="1:5" ht="19.5" thickBot="1">
      <c r="A660" s="302" t="s">
        <v>1039</v>
      </c>
      <c r="B660" s="303" t="s">
        <v>1040</v>
      </c>
      <c r="C660" s="220" t="s">
        <v>1830</v>
      </c>
      <c r="D660" s="232"/>
      <c r="E660" s="222"/>
    </row>
    <row r="661" spans="1:5" ht="18.75">
      <c r="A661" s="296" t="s">
        <v>1041</v>
      </c>
      <c r="B661" s="297" t="s">
        <v>1042</v>
      </c>
      <c r="C661" s="220" t="s">
        <v>1830</v>
      </c>
      <c r="D661" s="232"/>
      <c r="E661" s="222"/>
    </row>
    <row r="662" spans="1:5" ht="18.75">
      <c r="A662" s="298" t="s">
        <v>1043</v>
      </c>
      <c r="B662" s="299" t="s">
        <v>1044</v>
      </c>
      <c r="C662" s="220" t="s">
        <v>1830</v>
      </c>
      <c r="D662" s="232"/>
      <c r="E662" s="222"/>
    </row>
    <row r="663" spans="1:5" ht="18.75">
      <c r="A663" s="298" t="s">
        <v>1045</v>
      </c>
      <c r="B663" s="299" t="s">
        <v>1046</v>
      </c>
      <c r="C663" s="220" t="s">
        <v>1830</v>
      </c>
      <c r="D663" s="232"/>
      <c r="E663" s="222"/>
    </row>
    <row r="664" spans="1:5" ht="18.75">
      <c r="A664" s="298" t="s">
        <v>1047</v>
      </c>
      <c r="B664" s="299" t="s">
        <v>1048</v>
      </c>
      <c r="C664" s="220" t="s">
        <v>1830</v>
      </c>
      <c r="D664" s="232"/>
      <c r="E664" s="222"/>
    </row>
    <row r="665" spans="1:5" ht="20.25" thickBot="1">
      <c r="A665" s="302" t="s">
        <v>1049</v>
      </c>
      <c r="B665" s="309" t="s">
        <v>1050</v>
      </c>
      <c r="C665" s="220" t="s">
        <v>1830</v>
      </c>
      <c r="D665" s="232"/>
      <c r="E665" s="222"/>
    </row>
    <row r="666" spans="1:5" ht="18.75">
      <c r="A666" s="296" t="s">
        <v>1051</v>
      </c>
      <c r="B666" s="297" t="s">
        <v>1052</v>
      </c>
      <c r="C666" s="220" t="s">
        <v>1830</v>
      </c>
      <c r="D666" s="232"/>
      <c r="E666" s="222"/>
    </row>
    <row r="667" spans="1:5" ht="18.75">
      <c r="A667" s="298" t="s">
        <v>1053</v>
      </c>
      <c r="B667" s="299" t="s">
        <v>1054</v>
      </c>
      <c r="C667" s="220" t="s">
        <v>1830</v>
      </c>
      <c r="D667" s="232"/>
      <c r="E667" s="222"/>
    </row>
    <row r="668" spans="1:5" ht="18.75">
      <c r="A668" s="298" t="s">
        <v>1055</v>
      </c>
      <c r="B668" s="299" t="s">
        <v>1056</v>
      </c>
      <c r="C668" s="220" t="s">
        <v>1830</v>
      </c>
      <c r="D668" s="232"/>
      <c r="E668" s="222"/>
    </row>
    <row r="669" spans="1:5" ht="18.75">
      <c r="A669" s="298" t="s">
        <v>1057</v>
      </c>
      <c r="B669" s="299" t="s">
        <v>1058</v>
      </c>
      <c r="C669" s="220" t="s">
        <v>1830</v>
      </c>
      <c r="D669" s="232"/>
      <c r="E669" s="222"/>
    </row>
    <row r="670" spans="1:5" ht="18.75">
      <c r="A670" s="298" t="s">
        <v>1059</v>
      </c>
      <c r="B670" s="299" t="s">
        <v>1060</v>
      </c>
      <c r="C670" s="220" t="s">
        <v>1830</v>
      </c>
      <c r="D670" s="232"/>
      <c r="E670" s="222"/>
    </row>
    <row r="671" spans="1:5" ht="18.75">
      <c r="A671" s="298" t="s">
        <v>1061</v>
      </c>
      <c r="B671" s="299" t="s">
        <v>1062</v>
      </c>
      <c r="C671" s="220" t="s">
        <v>1830</v>
      </c>
      <c r="D671" s="232"/>
      <c r="E671" s="222"/>
    </row>
    <row r="672" spans="1:5" ht="18.75">
      <c r="A672" s="298" t="s">
        <v>1063</v>
      </c>
      <c r="B672" s="299" t="s">
        <v>1064</v>
      </c>
      <c r="C672" s="220" t="s">
        <v>1830</v>
      </c>
      <c r="D672" s="232"/>
      <c r="E672" s="222"/>
    </row>
    <row r="673" spans="1:5" ht="18.75">
      <c r="A673" s="298" t="s">
        <v>1065</v>
      </c>
      <c r="B673" s="299" t="s">
        <v>1066</v>
      </c>
      <c r="C673" s="220" t="s">
        <v>1830</v>
      </c>
      <c r="D673" s="232"/>
      <c r="E673" s="222"/>
    </row>
    <row r="674" spans="1:5" ht="18.75">
      <c r="A674" s="298" t="s">
        <v>1067</v>
      </c>
      <c r="B674" s="299" t="s">
        <v>1068</v>
      </c>
      <c r="C674" s="220" t="s">
        <v>1830</v>
      </c>
      <c r="D674" s="232"/>
      <c r="E674" s="222"/>
    </row>
    <row r="675" spans="1:5" ht="18.75">
      <c r="A675" s="298" t="s">
        <v>1069</v>
      </c>
      <c r="B675" s="299" t="s">
        <v>1070</v>
      </c>
      <c r="C675" s="220" t="s">
        <v>1830</v>
      </c>
      <c r="D675" s="232"/>
      <c r="E675" s="222"/>
    </row>
    <row r="676" spans="1:5" ht="20.25" thickBot="1">
      <c r="A676" s="302" t="s">
        <v>1071</v>
      </c>
      <c r="B676" s="309" t="s">
        <v>235</v>
      </c>
      <c r="C676" s="220" t="s">
        <v>1830</v>
      </c>
      <c r="D676" s="232"/>
      <c r="E676" s="222"/>
    </row>
    <row r="677" spans="1:5" ht="18.75">
      <c r="A677" s="296" t="s">
        <v>236</v>
      </c>
      <c r="B677" s="297" t="s">
        <v>237</v>
      </c>
      <c r="C677" s="220" t="s">
        <v>1830</v>
      </c>
      <c r="D677" s="232"/>
      <c r="E677" s="222"/>
    </row>
    <row r="678" spans="1:5" ht="18.75">
      <c r="A678" s="298" t="s">
        <v>238</v>
      </c>
      <c r="B678" s="299" t="s">
        <v>239</v>
      </c>
      <c r="C678" s="220" t="s">
        <v>1830</v>
      </c>
      <c r="D678" s="232"/>
      <c r="E678" s="222"/>
    </row>
    <row r="679" spans="1:5" ht="18.75">
      <c r="A679" s="298" t="s">
        <v>240</v>
      </c>
      <c r="B679" s="299" t="s">
        <v>241</v>
      </c>
      <c r="C679" s="220" t="s">
        <v>1830</v>
      </c>
      <c r="D679" s="232"/>
      <c r="E679" s="222"/>
    </row>
    <row r="680" spans="1:5" ht="18.75">
      <c r="A680" s="298" t="s">
        <v>242</v>
      </c>
      <c r="B680" s="299" t="s">
        <v>243</v>
      </c>
      <c r="C680" s="220" t="s">
        <v>1830</v>
      </c>
      <c r="D680" s="232"/>
      <c r="E680" s="222"/>
    </row>
    <row r="681" spans="1:5" ht="18.75">
      <c r="A681" s="298" t="s">
        <v>244</v>
      </c>
      <c r="B681" s="299" t="s">
        <v>245</v>
      </c>
      <c r="C681" s="220" t="s">
        <v>1830</v>
      </c>
      <c r="D681" s="232"/>
      <c r="E681" s="222"/>
    </row>
    <row r="682" spans="1:5" ht="18.75">
      <c r="A682" s="298" t="s">
        <v>246</v>
      </c>
      <c r="B682" s="299" t="s">
        <v>247</v>
      </c>
      <c r="C682" s="220" t="s">
        <v>1830</v>
      </c>
      <c r="D682" s="232"/>
      <c r="E682" s="222"/>
    </row>
    <row r="683" spans="1:5" ht="18.75">
      <c r="A683" s="298" t="s">
        <v>248</v>
      </c>
      <c r="B683" s="299" t="s">
        <v>249</v>
      </c>
      <c r="C683" s="220" t="s">
        <v>1830</v>
      </c>
      <c r="D683" s="232"/>
      <c r="E683" s="222"/>
    </row>
    <row r="684" spans="1:5" ht="18.75">
      <c r="A684" s="298" t="s">
        <v>250</v>
      </c>
      <c r="B684" s="299" t="s">
        <v>251</v>
      </c>
      <c r="C684" s="220" t="s">
        <v>1830</v>
      </c>
      <c r="D684" s="232"/>
      <c r="E684" s="222"/>
    </row>
    <row r="685" spans="1:5" ht="18.75">
      <c r="A685" s="298" t="s">
        <v>252</v>
      </c>
      <c r="B685" s="299" t="s">
        <v>253</v>
      </c>
      <c r="C685" s="220" t="s">
        <v>1830</v>
      </c>
      <c r="D685" s="232"/>
      <c r="E685" s="222"/>
    </row>
    <row r="686" spans="1:5" ht="20.25" thickBot="1">
      <c r="A686" s="302" t="s">
        <v>254</v>
      </c>
      <c r="B686" s="309" t="s">
        <v>255</v>
      </c>
      <c r="C686" s="220" t="s">
        <v>1830</v>
      </c>
      <c r="D686" s="232"/>
      <c r="E686" s="222"/>
    </row>
    <row r="687" spans="1:5" ht="18.75">
      <c r="A687" s="296" t="s">
        <v>256</v>
      </c>
      <c r="B687" s="297" t="s">
        <v>257</v>
      </c>
      <c r="C687" s="220" t="s">
        <v>1830</v>
      </c>
      <c r="D687" s="232"/>
      <c r="E687" s="222"/>
    </row>
    <row r="688" spans="1:5" ht="18.75">
      <c r="A688" s="298" t="s">
        <v>258</v>
      </c>
      <c r="B688" s="299" t="s">
        <v>259</v>
      </c>
      <c r="C688" s="220" t="s">
        <v>1830</v>
      </c>
      <c r="D688" s="232"/>
      <c r="E688" s="222"/>
    </row>
    <row r="689" spans="1:5" ht="18.75">
      <c r="A689" s="298" t="s">
        <v>260</v>
      </c>
      <c r="B689" s="299" t="s">
        <v>261</v>
      </c>
      <c r="C689" s="220" t="s">
        <v>1830</v>
      </c>
      <c r="D689" s="232"/>
      <c r="E689" s="222"/>
    </row>
    <row r="690" spans="1:5" ht="18.75">
      <c r="A690" s="298" t="s">
        <v>262</v>
      </c>
      <c r="B690" s="299" t="s">
        <v>263</v>
      </c>
      <c r="C690" s="220" t="s">
        <v>1830</v>
      </c>
      <c r="D690" s="232"/>
      <c r="E690" s="222"/>
    </row>
    <row r="691" spans="1:5" ht="20.25" thickBot="1">
      <c r="A691" s="302" t="s">
        <v>264</v>
      </c>
      <c r="B691" s="309" t="s">
        <v>265</v>
      </c>
      <c r="C691" s="220" t="s">
        <v>1830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149</v>
      </c>
      <c r="B693" s="311" t="s">
        <v>148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 V. Georgieva</cp:lastModifiedBy>
  <cp:lastPrinted>2015-01-16T09:11:50Z</cp:lastPrinted>
  <dcterms:created xsi:type="dcterms:W3CDTF">1997-12-10T11:54:07Z</dcterms:created>
  <dcterms:modified xsi:type="dcterms:W3CDTF">2016-03-10T08:15:24Z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